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10.6.120.3\shokokai$\商工会\22出羽\◇◇◇新　共有　◇◇◇　こちらへ引越し\7.労働保険\R7\年度更新資料（３月～７月）\"/>
    </mc:Choice>
  </mc:AlternateContent>
  <xr:revisionPtr revIDLastSave="0" documentId="13_ncr:1_{3186E36A-BE2A-44B8-975D-E1E7077EFCB0}" xr6:coauthVersionLast="47" xr6:coauthVersionMax="47" xr10:uidLastSave="{00000000-0000-0000-0000-000000000000}"/>
  <bookViews>
    <workbookView xWindow="-120" yWindow="-120" windowWidth="29040" windowHeight="1572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O240" i="8" s="1"/>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3000000}">
      <text>
        <r>
          <rPr>
            <sz val="9"/>
            <color indexed="81"/>
            <rFont val="ＭＳ Ｐ明朝"/>
            <family val="1"/>
            <charset val="128"/>
          </rPr>
          <t xml:space="preserve">・和暦で記入してください。
・令和７年３月３１日までに終了した工事の期間を記入します。
※例
令和６年5月1日～令和６年7月30日
</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<sst xmlns="http://schemas.openxmlformats.org/spreadsheetml/2006/main" count="890" uniqueCount="267">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</sst>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2" xfId="0" applyFont="1" applyBorder="1" applyAlignment="1">
      <alignment horizontal="lef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AL12" sqref="AL12"/>
    </sheetView>
  </sheetViews>
  <sheetFormatPr defaultColWidth="9"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x14ac:dyDescent="0.2"/>
    <row r="2" spans="1:65" ht="24" customHeight="1" x14ac:dyDescent="0.15">
      <c r="X2" s="6"/>
      <c r="Y2" s="6"/>
      <c r="BF2" s="263" t="s">
        <v>217</v>
      </c>
      <c r="BG2" s="264"/>
      <c r="BH2" s="264"/>
      <c r="BI2" s="264"/>
      <c r="BJ2" s="265"/>
    </row>
    <row r="3" spans="1:6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x14ac:dyDescent="0.2">
      <c r="B4" s="2" t="s">
        <v>9</v>
      </c>
      <c r="U4" s="9" t="s">
        <v>30</v>
      </c>
      <c r="V4" s="7"/>
      <c r="W4" s="7"/>
      <c r="X4" s="7"/>
      <c r="Y4" s="7"/>
      <c r="BF4" s="162"/>
      <c r="BG4" s="41" t="s">
        <v>218</v>
      </c>
      <c r="BH4" s="41"/>
      <c r="BI4" s="41"/>
      <c r="BJ4" s="163"/>
    </row>
    <row r="5" spans="1:65" ht="12.95" customHeight="1" x14ac:dyDescent="0.15">
      <c r="M5" s="10"/>
      <c r="N5" s="403" t="s">
        <v>31</v>
      </c>
      <c r="O5" s="403"/>
      <c r="P5" s="403"/>
      <c r="Q5" s="403"/>
      <c r="R5" s="403"/>
      <c r="S5" s="403"/>
      <c r="T5" s="403"/>
      <c r="U5" s="403"/>
      <c r="V5" s="403"/>
      <c r="W5" s="403"/>
      <c r="X5" s="403"/>
      <c r="Y5" s="403"/>
      <c r="Z5" s="403"/>
      <c r="AA5" s="403"/>
      <c r="AB5" s="403"/>
      <c r="AC5" s="403"/>
      <c r="AD5" s="403"/>
      <c r="AE5" s="403"/>
      <c r="AF5" s="10"/>
      <c r="AL5" s="222"/>
      <c r="AM5" s="231" t="s">
        <v>263</v>
      </c>
      <c r="AN5" s="232"/>
      <c r="AO5" s="232"/>
      <c r="AP5" s="233"/>
      <c r="BF5" s="162"/>
      <c r="BG5" s="41" t="s">
        <v>219</v>
      </c>
      <c r="BH5" s="41"/>
      <c r="BI5" s="41"/>
      <c r="BJ5" s="163"/>
    </row>
    <row r="6" spans="1:65" ht="12.95" customHeight="1" x14ac:dyDescent="0.15">
      <c r="M6" s="11"/>
      <c r="N6" s="404"/>
      <c r="O6" s="404"/>
      <c r="P6" s="404"/>
      <c r="Q6" s="404"/>
      <c r="R6" s="404"/>
      <c r="S6" s="404"/>
      <c r="T6" s="404"/>
      <c r="U6" s="404"/>
      <c r="V6" s="404"/>
      <c r="W6" s="404"/>
      <c r="X6" s="404"/>
      <c r="Y6" s="404"/>
      <c r="Z6" s="404"/>
      <c r="AA6" s="404"/>
      <c r="AB6" s="404"/>
      <c r="AC6" s="404"/>
      <c r="AD6" s="404"/>
      <c r="AE6" s="404"/>
      <c r="AF6" s="11"/>
      <c r="AL6" s="222"/>
      <c r="AM6" s="234"/>
      <c r="AN6" s="235"/>
      <c r="AO6" s="235"/>
      <c r="AP6" s="236"/>
      <c r="BF6" s="162"/>
      <c r="BG6" s="41" t="s">
        <v>241</v>
      </c>
      <c r="BH6" s="41"/>
      <c r="BI6" s="41"/>
      <c r="BJ6" s="163"/>
    </row>
    <row r="7" spans="1:65" ht="12.75" customHeight="1" x14ac:dyDescent="0.15">
      <c r="AL7" s="219"/>
      <c r="AM7" s="219"/>
      <c r="BF7" s="162"/>
      <c r="BG7" s="41" t="s">
        <v>220</v>
      </c>
      <c r="BH7" s="41"/>
      <c r="BI7" s="41"/>
      <c r="BJ7" s="163"/>
    </row>
    <row r="8" spans="1:65" ht="6" customHeight="1" x14ac:dyDescent="0.15">
      <c r="BF8" s="162"/>
      <c r="BG8" s="41" t="s">
        <v>219</v>
      </c>
      <c r="BH8" s="41"/>
      <c r="BI8" s="41"/>
      <c r="BJ8" s="163"/>
    </row>
    <row r="9" spans="1:65" ht="12" customHeight="1" x14ac:dyDescent="0.15">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37">
        <f ca="1">$BJ$16</f>
        <v>30</v>
      </c>
      <c r="AM9" s="238"/>
      <c r="AN9" s="243" t="s">
        <v>4</v>
      </c>
      <c r="AO9" s="243"/>
      <c r="AP9" s="238">
        <v>1</v>
      </c>
      <c r="AQ9" s="238"/>
      <c r="AR9" s="243" t="s">
        <v>5</v>
      </c>
      <c r="AS9" s="363"/>
      <c r="BD9" s="121"/>
      <c r="BF9" s="162"/>
      <c r="BG9" s="41" t="s">
        <v>242</v>
      </c>
      <c r="BH9" s="41"/>
      <c r="BI9" s="41"/>
      <c r="BJ9" s="163"/>
    </row>
    <row r="10" spans="1:65" ht="13.5" customHeight="1" x14ac:dyDescent="0.15">
      <c r="B10" s="345"/>
      <c r="C10" s="345"/>
      <c r="D10" s="345"/>
      <c r="E10" s="345"/>
      <c r="F10" s="345"/>
      <c r="G10" s="345"/>
      <c r="H10" s="345"/>
      <c r="I10" s="417"/>
      <c r="J10" s="413"/>
      <c r="K10" s="418"/>
      <c r="L10" s="413"/>
      <c r="M10" s="420"/>
      <c r="N10" s="411"/>
      <c r="O10" s="413"/>
      <c r="P10" s="409"/>
      <c r="Q10" s="409"/>
      <c r="R10" s="409"/>
      <c r="S10" s="409"/>
      <c r="T10" s="411"/>
      <c r="U10" s="413"/>
      <c r="V10" s="409"/>
      <c r="W10" s="415"/>
      <c r="AL10" s="239"/>
      <c r="AM10" s="240"/>
      <c r="AN10" s="244"/>
      <c r="AO10" s="244"/>
      <c r="AP10" s="240"/>
      <c r="AQ10" s="240"/>
      <c r="AR10" s="244"/>
      <c r="AS10" s="364"/>
      <c r="BF10" s="162"/>
      <c r="BG10" s="41" t="s">
        <v>221</v>
      </c>
      <c r="BH10" s="41"/>
      <c r="BI10" s="41"/>
      <c r="BJ10" s="163"/>
    </row>
    <row r="11" spans="1:65" ht="9" customHeight="1" x14ac:dyDescent="0.15">
      <c r="B11" s="345"/>
      <c r="C11" s="345"/>
      <c r="D11" s="345"/>
      <c r="E11" s="345"/>
      <c r="F11" s="345"/>
      <c r="G11" s="345"/>
      <c r="H11" s="345"/>
      <c r="I11" s="417"/>
      <c r="J11" s="414"/>
      <c r="K11" s="419"/>
      <c r="L11" s="414"/>
      <c r="M11" s="421"/>
      <c r="N11" s="412"/>
      <c r="O11" s="414"/>
      <c r="P11" s="410"/>
      <c r="Q11" s="410"/>
      <c r="R11" s="410"/>
      <c r="S11" s="410"/>
      <c r="T11" s="412"/>
      <c r="U11" s="414"/>
      <c r="V11" s="410"/>
      <c r="W11" s="416"/>
      <c r="AL11" s="241"/>
      <c r="AM11" s="242"/>
      <c r="AN11" s="245"/>
      <c r="AO11" s="245"/>
      <c r="AP11" s="242"/>
      <c r="AQ11" s="242"/>
      <c r="AR11" s="245"/>
      <c r="AS11" s="365"/>
      <c r="BF11" s="162"/>
      <c r="BG11" s="41" t="s">
        <v>219</v>
      </c>
      <c r="BH11" s="41"/>
      <c r="BI11" s="41"/>
      <c r="BJ11" s="163"/>
    </row>
    <row r="12" spans="1:65" ht="6" customHeight="1" thickBot="1" x14ac:dyDescent="0.2">
      <c r="B12" s="346"/>
      <c r="C12" s="346"/>
      <c r="D12" s="346"/>
      <c r="E12" s="346"/>
      <c r="F12" s="346"/>
      <c r="G12" s="346"/>
      <c r="H12" s="346"/>
      <c r="I12" s="301"/>
      <c r="J12" s="414"/>
      <c r="K12" s="419"/>
      <c r="L12" s="414"/>
      <c r="M12" s="421"/>
      <c r="N12" s="412"/>
      <c r="O12" s="414"/>
      <c r="P12" s="410"/>
      <c r="Q12" s="410"/>
      <c r="R12" s="410"/>
      <c r="S12" s="410"/>
      <c r="T12" s="412"/>
      <c r="U12" s="414"/>
      <c r="V12" s="410"/>
      <c r="W12" s="416"/>
      <c r="BF12" s="162"/>
      <c r="BG12" s="41" t="s">
        <v>243</v>
      </c>
      <c r="BH12" s="41"/>
      <c r="BI12" s="41"/>
      <c r="BJ12" s="163"/>
    </row>
    <row r="13" spans="1:65" s="6" customFormat="1" ht="15" customHeight="1" thickBot="1" x14ac:dyDescent="0.2">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32</v>
      </c>
      <c r="W13" s="25"/>
      <c r="X13" s="25"/>
      <c r="Y13" s="334" t="s">
        <v>44</v>
      </c>
      <c r="Z13" s="334"/>
      <c r="AA13" s="334"/>
      <c r="AB13" s="334"/>
      <c r="AC13" s="334"/>
      <c r="AD13" s="334"/>
      <c r="AE13" s="334"/>
      <c r="AF13" s="334"/>
      <c r="AG13" s="334"/>
      <c r="AH13" s="334"/>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x14ac:dyDescent="0.2">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372" t="s">
        <v>83</v>
      </c>
      <c r="AI14" s="373"/>
      <c r="AJ14" s="373"/>
      <c r="AK14" s="374"/>
      <c r="AL14" s="405" t="s">
        <v>214</v>
      </c>
      <c r="AM14" s="406"/>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x14ac:dyDescent="0.15">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375"/>
      <c r="AI15" s="376"/>
      <c r="AJ15" s="376"/>
      <c r="AK15" s="377"/>
      <c r="AL15" s="407"/>
      <c r="AM15" s="408"/>
      <c r="AN15" s="281"/>
      <c r="AO15" s="281"/>
      <c r="AP15" s="281"/>
      <c r="AQ15" s="281"/>
      <c r="AR15" s="281"/>
      <c r="AS15" s="282"/>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x14ac:dyDescent="0.2">
      <c r="B16" s="283"/>
      <c r="C16" s="284"/>
      <c r="D16" s="284"/>
      <c r="E16" s="284"/>
      <c r="F16" s="284"/>
      <c r="G16" s="284"/>
      <c r="H16" s="284"/>
      <c r="I16" s="285"/>
      <c r="J16" s="283"/>
      <c r="K16" s="284"/>
      <c r="L16" s="284"/>
      <c r="M16" s="284"/>
      <c r="N16" s="289"/>
      <c r="O16" s="87"/>
      <c r="P16" s="15" t="s">
        <v>0</v>
      </c>
      <c r="Q16" s="42"/>
      <c r="R16" s="15" t="s">
        <v>1</v>
      </c>
      <c r="S16" s="86"/>
      <c r="T16" s="291" t="s">
        <v>20</v>
      </c>
      <c r="U16" s="291"/>
      <c r="V16" s="298"/>
      <c r="W16" s="299"/>
      <c r="X16" s="299"/>
      <c r="Y16" s="34"/>
      <c r="Z16" s="35"/>
      <c r="AA16" s="36"/>
      <c r="AB16" s="36"/>
      <c r="AC16" s="34" t="s">
        <v>8</v>
      </c>
      <c r="AD16" s="35"/>
      <c r="AE16" s="36"/>
      <c r="AF16" s="36"/>
      <c r="AG16" s="37" t="s">
        <v>8</v>
      </c>
      <c r="AH16" s="277">
        <f>IF(V16="賃金で算定",V17+Z17-AD17,0)</f>
        <v>0</v>
      </c>
      <c r="AI16" s="278"/>
      <c r="AJ16" s="278"/>
      <c r="AK16" s="279"/>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x14ac:dyDescent="0.15">
      <c r="B17" s="286"/>
      <c r="C17" s="287"/>
      <c r="D17" s="287"/>
      <c r="E17" s="287"/>
      <c r="F17" s="287"/>
      <c r="G17" s="287"/>
      <c r="H17" s="287"/>
      <c r="I17" s="288"/>
      <c r="J17" s="286"/>
      <c r="K17" s="287"/>
      <c r="L17" s="287"/>
      <c r="M17" s="287"/>
      <c r="N17" s="290"/>
      <c r="O17" s="88"/>
      <c r="P17" s="5" t="s">
        <v>0</v>
      </c>
      <c r="Q17" s="43"/>
      <c r="R17" s="5" t="s">
        <v>1</v>
      </c>
      <c r="S17" s="89"/>
      <c r="T17" s="400" t="s">
        <v>21</v>
      </c>
      <c r="U17" s="400"/>
      <c r="V17" s="341"/>
      <c r="W17" s="342"/>
      <c r="X17" s="342"/>
      <c r="Y17" s="342"/>
      <c r="Z17" s="341"/>
      <c r="AA17" s="342"/>
      <c r="AB17" s="342"/>
      <c r="AC17" s="342"/>
      <c r="AD17" s="341"/>
      <c r="AE17" s="342"/>
      <c r="AF17" s="342"/>
      <c r="AG17" s="343"/>
      <c r="AH17" s="262">
        <f>IF(V16="賃金で算定",0,V17+Z17-AD17)</f>
        <v>0</v>
      </c>
      <c r="AI17" s="262"/>
      <c r="AJ17" s="262"/>
      <c r="AK17" s="280"/>
      <c r="AL17" s="225">
        <f>IF(V16="賃金で算定","賃金で算定",IF(OR(V17=0,$F$26="",AV16=""),0,IF(AW16="昔",VLOOKUP($F$26,労務比率,AX16,FALSE),IF(AW16="上",VLOOKUP($F$26,労務比率,AX16,FALSE),IF(AW16="中",VLOOKUP($F$26,労務比率,AX16,FALSE),VLOOKUP($F$26,労務比率,AX16,FALSE))))))</f>
        <v>0</v>
      </c>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x14ac:dyDescent="0.2">
      <c r="B18" s="283"/>
      <c r="C18" s="284"/>
      <c r="D18" s="284"/>
      <c r="E18" s="284"/>
      <c r="F18" s="284"/>
      <c r="G18" s="284"/>
      <c r="H18" s="284"/>
      <c r="I18" s="285"/>
      <c r="J18" s="283"/>
      <c r="K18" s="284"/>
      <c r="L18" s="284"/>
      <c r="M18" s="284"/>
      <c r="N18" s="289"/>
      <c r="O18" s="87"/>
      <c r="P18" s="15" t="s">
        <v>45</v>
      </c>
      <c r="Q18" s="42"/>
      <c r="R18" s="15" t="s">
        <v>46</v>
      </c>
      <c r="S18" s="86"/>
      <c r="T18" s="291" t="s">
        <v>20</v>
      </c>
      <c r="U18" s="292"/>
      <c r="V18" s="298"/>
      <c r="W18" s="299"/>
      <c r="X18" s="299"/>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x14ac:dyDescent="0.15">
      <c r="B19" s="286"/>
      <c r="C19" s="287"/>
      <c r="D19" s="287"/>
      <c r="E19" s="287"/>
      <c r="F19" s="287"/>
      <c r="G19" s="287"/>
      <c r="H19" s="287"/>
      <c r="I19" s="288"/>
      <c r="J19" s="286"/>
      <c r="K19" s="287"/>
      <c r="L19" s="287"/>
      <c r="M19" s="287"/>
      <c r="N19" s="290"/>
      <c r="O19" s="88"/>
      <c r="P19" s="5" t="s">
        <v>45</v>
      </c>
      <c r="Q19" s="43"/>
      <c r="R19" s="5" t="s">
        <v>46</v>
      </c>
      <c r="S19" s="89"/>
      <c r="T19" s="293" t="s">
        <v>21</v>
      </c>
      <c r="U19" s="294"/>
      <c r="V19" s="295"/>
      <c r="W19" s="296"/>
      <c r="X19" s="296"/>
      <c r="Y19" s="297"/>
      <c r="Z19" s="341"/>
      <c r="AA19" s="342"/>
      <c r="AB19" s="342"/>
      <c r="AC19" s="342"/>
      <c r="AD19" s="341"/>
      <c r="AE19" s="342"/>
      <c r="AF19" s="342"/>
      <c r="AG19" s="343"/>
      <c r="AH19" s="262">
        <f>IF(V18="賃金で算定",0,V19+Z19-AD19)</f>
        <v>0</v>
      </c>
      <c r="AI19" s="262"/>
      <c r="AJ19" s="262"/>
      <c r="AK19" s="280"/>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x14ac:dyDescent="0.15">
      <c r="B20" s="283"/>
      <c r="C20" s="284"/>
      <c r="D20" s="284"/>
      <c r="E20" s="284"/>
      <c r="F20" s="284"/>
      <c r="G20" s="284"/>
      <c r="H20" s="284"/>
      <c r="I20" s="285"/>
      <c r="J20" s="283"/>
      <c r="K20" s="284"/>
      <c r="L20" s="284"/>
      <c r="M20" s="284"/>
      <c r="N20" s="289"/>
      <c r="O20" s="87"/>
      <c r="P20" s="15" t="s">
        <v>45</v>
      </c>
      <c r="Q20" s="42"/>
      <c r="R20" s="15" t="s">
        <v>46</v>
      </c>
      <c r="S20" s="86"/>
      <c r="T20" s="291" t="s">
        <v>47</v>
      </c>
      <c r="U20" s="292"/>
      <c r="V20" s="298"/>
      <c r="W20" s="299"/>
      <c r="X20" s="299"/>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x14ac:dyDescent="0.15">
      <c r="B21" s="286"/>
      <c r="C21" s="287"/>
      <c r="D21" s="287"/>
      <c r="E21" s="287"/>
      <c r="F21" s="287"/>
      <c r="G21" s="287"/>
      <c r="H21" s="287"/>
      <c r="I21" s="288"/>
      <c r="J21" s="286"/>
      <c r="K21" s="287"/>
      <c r="L21" s="287"/>
      <c r="M21" s="287"/>
      <c r="N21" s="290"/>
      <c r="O21" s="88"/>
      <c r="P21" s="5" t="s">
        <v>45</v>
      </c>
      <c r="Q21" s="43"/>
      <c r="R21" s="5" t="s">
        <v>46</v>
      </c>
      <c r="S21" s="89"/>
      <c r="T21" s="293" t="s">
        <v>48</v>
      </c>
      <c r="U21" s="294"/>
      <c r="V21" s="295"/>
      <c r="W21" s="296"/>
      <c r="X21" s="296"/>
      <c r="Y21" s="297"/>
      <c r="Z21" s="295"/>
      <c r="AA21" s="296"/>
      <c r="AB21" s="296"/>
      <c r="AC21" s="296"/>
      <c r="AD21" s="295"/>
      <c r="AE21" s="296"/>
      <c r="AF21" s="296"/>
      <c r="AG21" s="297"/>
      <c r="AH21" s="262">
        <f>IF(V20="賃金で算定",0,V21+Z21-AD21)</f>
        <v>0</v>
      </c>
      <c r="AI21" s="262"/>
      <c r="AJ21" s="262"/>
      <c r="AK21" s="280"/>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x14ac:dyDescent="0.15">
      <c r="B22" s="283"/>
      <c r="C22" s="284"/>
      <c r="D22" s="284"/>
      <c r="E22" s="284"/>
      <c r="F22" s="284"/>
      <c r="G22" s="284"/>
      <c r="H22" s="284"/>
      <c r="I22" s="285"/>
      <c r="J22" s="283"/>
      <c r="K22" s="284"/>
      <c r="L22" s="284"/>
      <c r="M22" s="284"/>
      <c r="N22" s="289"/>
      <c r="O22" s="87"/>
      <c r="P22" s="15" t="s">
        <v>45</v>
      </c>
      <c r="Q22" s="42"/>
      <c r="R22" s="15" t="s">
        <v>46</v>
      </c>
      <c r="S22" s="86"/>
      <c r="T22" s="291" t="s">
        <v>47</v>
      </c>
      <c r="U22" s="292"/>
      <c r="V22" s="298"/>
      <c r="W22" s="299"/>
      <c r="X22" s="299"/>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x14ac:dyDescent="0.15">
      <c r="B23" s="286"/>
      <c r="C23" s="287"/>
      <c r="D23" s="287"/>
      <c r="E23" s="287"/>
      <c r="F23" s="287"/>
      <c r="G23" s="287"/>
      <c r="H23" s="287"/>
      <c r="I23" s="288"/>
      <c r="J23" s="286"/>
      <c r="K23" s="287"/>
      <c r="L23" s="287"/>
      <c r="M23" s="287"/>
      <c r="N23" s="290"/>
      <c r="O23" s="88"/>
      <c r="P23" s="5" t="s">
        <v>45</v>
      </c>
      <c r="Q23" s="43"/>
      <c r="R23" s="5" t="s">
        <v>46</v>
      </c>
      <c r="S23" s="89"/>
      <c r="T23" s="293" t="s">
        <v>48</v>
      </c>
      <c r="U23" s="294"/>
      <c r="V23" s="295"/>
      <c r="W23" s="296"/>
      <c r="X23" s="296"/>
      <c r="Y23" s="297"/>
      <c r="Z23" s="341"/>
      <c r="AA23" s="342"/>
      <c r="AB23" s="342"/>
      <c r="AC23" s="342"/>
      <c r="AD23" s="341"/>
      <c r="AE23" s="342"/>
      <c r="AF23" s="342"/>
      <c r="AG23" s="343"/>
      <c r="AH23" s="262">
        <f>IF(V22="賃金で算定",0,V23+Z23-AD23)</f>
        <v>0</v>
      </c>
      <c r="AI23" s="262"/>
      <c r="AJ23" s="262"/>
      <c r="AK23" s="280"/>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x14ac:dyDescent="0.15">
      <c r="B24" s="283"/>
      <c r="C24" s="284"/>
      <c r="D24" s="284"/>
      <c r="E24" s="284"/>
      <c r="F24" s="284"/>
      <c r="G24" s="284"/>
      <c r="H24" s="284"/>
      <c r="I24" s="285"/>
      <c r="J24" s="283"/>
      <c r="K24" s="284"/>
      <c r="L24" s="284"/>
      <c r="M24" s="284"/>
      <c r="N24" s="289"/>
      <c r="O24" s="87"/>
      <c r="P24" s="15" t="s">
        <v>45</v>
      </c>
      <c r="Q24" s="42"/>
      <c r="R24" s="15" t="s">
        <v>46</v>
      </c>
      <c r="S24" s="86"/>
      <c r="T24" s="291" t="s">
        <v>47</v>
      </c>
      <c r="U24" s="292"/>
      <c r="V24" s="298"/>
      <c r="W24" s="299"/>
      <c r="X24" s="299"/>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x14ac:dyDescent="0.15">
      <c r="B25" s="286"/>
      <c r="C25" s="287"/>
      <c r="D25" s="287"/>
      <c r="E25" s="287"/>
      <c r="F25" s="287"/>
      <c r="G25" s="287"/>
      <c r="H25" s="287"/>
      <c r="I25" s="288"/>
      <c r="J25" s="286"/>
      <c r="K25" s="287"/>
      <c r="L25" s="287"/>
      <c r="M25" s="287"/>
      <c r="N25" s="290"/>
      <c r="O25" s="88"/>
      <c r="P25" s="5" t="s">
        <v>45</v>
      </c>
      <c r="Q25" s="43"/>
      <c r="R25" s="5" t="s">
        <v>46</v>
      </c>
      <c r="S25" s="89"/>
      <c r="T25" s="293" t="s">
        <v>48</v>
      </c>
      <c r="U25" s="293"/>
      <c r="V25" s="295"/>
      <c r="W25" s="296"/>
      <c r="X25" s="296"/>
      <c r="Y25" s="297"/>
      <c r="Z25" s="295"/>
      <c r="AA25" s="296"/>
      <c r="AB25" s="296"/>
      <c r="AC25" s="296"/>
      <c r="AD25" s="341"/>
      <c r="AE25" s="342"/>
      <c r="AF25" s="342"/>
      <c r="AG25" s="343"/>
      <c r="AH25" s="262">
        <f>IF(V24="賃金で算定",0,V25+Z25-AD25)</f>
        <v>0</v>
      </c>
      <c r="AI25" s="262"/>
      <c r="AJ25" s="262"/>
      <c r="AK25" s="280"/>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x14ac:dyDescent="0.15">
      <c r="B26" s="301" t="s">
        <v>82</v>
      </c>
      <c r="C26" s="302"/>
      <c r="D26" s="302"/>
      <c r="E26" s="303"/>
      <c r="F26" s="446"/>
      <c r="G26" s="311"/>
      <c r="H26" s="311"/>
      <c r="I26" s="311"/>
      <c r="J26" s="311"/>
      <c r="K26" s="311"/>
      <c r="L26" s="311"/>
      <c r="M26" s="311"/>
      <c r="N26" s="312"/>
      <c r="O26" s="301" t="s">
        <v>49</v>
      </c>
      <c r="P26" s="302"/>
      <c r="Q26" s="302"/>
      <c r="R26" s="302"/>
      <c r="S26" s="302"/>
      <c r="T26" s="302"/>
      <c r="U26" s="303"/>
      <c r="V26" s="277">
        <f>AH26</f>
        <v>0</v>
      </c>
      <c r="W26" s="278"/>
      <c r="X26" s="278"/>
      <c r="Y26" s="279"/>
      <c r="Z26" s="31"/>
      <c r="AA26" s="32"/>
      <c r="AB26" s="32"/>
      <c r="AC26" s="33"/>
      <c r="AD26" s="31"/>
      <c r="AE26" s="32"/>
      <c r="AF26" s="32"/>
      <c r="AG26" s="33"/>
      <c r="AH26" s="277">
        <f>AH16+AH18+AH20+AH22+AH24</f>
        <v>0</v>
      </c>
      <c r="AI26" s="278"/>
      <c r="AJ26" s="278"/>
      <c r="AK26" s="279"/>
      <c r="AL26" s="51"/>
      <c r="AM26" s="52"/>
      <c r="AN26" s="277">
        <f>AN16+AN18+AN20+AN22+AN24</f>
        <v>0</v>
      </c>
      <c r="AO26" s="278"/>
      <c r="AP26" s="278"/>
      <c r="AQ26" s="278"/>
      <c r="AR26" s="278"/>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x14ac:dyDescent="0.2">
      <c r="B27" s="304"/>
      <c r="C27" s="305"/>
      <c r="D27" s="305"/>
      <c r="E27" s="306"/>
      <c r="F27" s="447"/>
      <c r="G27" s="314"/>
      <c r="H27" s="314"/>
      <c r="I27" s="314"/>
      <c r="J27" s="314"/>
      <c r="K27" s="314"/>
      <c r="L27" s="314"/>
      <c r="M27" s="314"/>
      <c r="N27" s="315"/>
      <c r="O27" s="304"/>
      <c r="P27" s="305"/>
      <c r="Q27" s="305"/>
      <c r="R27" s="305"/>
      <c r="S27" s="305"/>
      <c r="T27" s="305"/>
      <c r="U27" s="306"/>
      <c r="V27" s="261">
        <f>V17+V19+V21+V23+V25-V26</f>
        <v>0</v>
      </c>
      <c r="W27" s="395"/>
      <c r="X27" s="395"/>
      <c r="Y27" s="398"/>
      <c r="Z27" s="261">
        <f>Z17+Z19+Z21+Z23+Z25</f>
        <v>0</v>
      </c>
      <c r="AA27" s="396"/>
      <c r="AB27" s="396"/>
      <c r="AC27" s="397"/>
      <c r="AD27" s="261">
        <f>AD17+AD19+AD21+AD23+AD25</f>
        <v>0</v>
      </c>
      <c r="AE27" s="396"/>
      <c r="AF27" s="396"/>
      <c r="AG27" s="397"/>
      <c r="AH27" s="261">
        <f>AY27</f>
        <v>0</v>
      </c>
      <c r="AI27" s="262"/>
      <c r="AJ27" s="262"/>
      <c r="AK27" s="262"/>
      <c r="AL27" s="53"/>
      <c r="AM27" s="54"/>
      <c r="AN27" s="261">
        <f>BB27</f>
        <v>0</v>
      </c>
      <c r="AO27" s="395"/>
      <c r="AP27" s="395"/>
      <c r="AQ27" s="395"/>
      <c r="AR27" s="395"/>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x14ac:dyDescent="0.15">
      <c r="B28" s="307"/>
      <c r="C28" s="308"/>
      <c r="D28" s="308"/>
      <c r="E28" s="309"/>
      <c r="F28" s="317"/>
      <c r="G28" s="317"/>
      <c r="H28" s="317"/>
      <c r="I28" s="317"/>
      <c r="J28" s="317"/>
      <c r="K28" s="317"/>
      <c r="L28" s="317"/>
      <c r="M28" s="317"/>
      <c r="N28" s="318"/>
      <c r="O28" s="307"/>
      <c r="P28" s="308"/>
      <c r="Q28" s="308"/>
      <c r="R28" s="308"/>
      <c r="S28" s="308"/>
      <c r="T28" s="308"/>
      <c r="U28" s="309"/>
      <c r="V28" s="223"/>
      <c r="W28" s="224"/>
      <c r="X28" s="224"/>
      <c r="Y28" s="224"/>
      <c r="Z28" s="223"/>
      <c r="AA28" s="224"/>
      <c r="AB28" s="224"/>
      <c r="AC28" s="224"/>
      <c r="AD28" s="223"/>
      <c r="AE28" s="224"/>
      <c r="AF28" s="224"/>
      <c r="AG28" s="224"/>
      <c r="AH28" s="223">
        <f>AZ28</f>
        <v>0</v>
      </c>
      <c r="AI28" s="224"/>
      <c r="AJ28" s="224"/>
      <c r="AK28" s="300"/>
      <c r="AL28" s="55"/>
      <c r="AM28" s="56"/>
      <c r="AN28" s="223">
        <f>BC28</f>
        <v>0</v>
      </c>
      <c r="AO28" s="224"/>
      <c r="AP28" s="224"/>
      <c r="AQ28" s="224"/>
      <c r="AR28" s="224"/>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x14ac:dyDescent="0.15">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x14ac:dyDescent="0.15">
      <c r="AG30" s="4"/>
      <c r="AI30" s="16" t="s">
        <v>34</v>
      </c>
      <c r="AJ30" s="399"/>
      <c r="AK30" s="399"/>
      <c r="AL30" s="399"/>
      <c r="AM30" s="400" t="s">
        <v>206</v>
      </c>
      <c r="AN30" s="400"/>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x14ac:dyDescent="0.15">
      <c r="D31" s="436"/>
      <c r="E31" s="436"/>
      <c r="F31" s="17" t="s">
        <v>0</v>
      </c>
      <c r="G31" s="436"/>
      <c r="H31" s="436"/>
      <c r="I31" s="17" t="s">
        <v>1</v>
      </c>
      <c r="J31" s="436"/>
      <c r="K31" s="436"/>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x14ac:dyDescent="0.15">
      <c r="D32" s="4"/>
      <c r="E32" s="4"/>
      <c r="F32" s="4"/>
      <c r="G32" s="4"/>
      <c r="AA32" s="434" t="s">
        <v>24</v>
      </c>
      <c r="AB32" s="434"/>
      <c r="AC32" s="435"/>
      <c r="AD32" s="435"/>
      <c r="AE32" s="435"/>
      <c r="AF32" s="435"/>
      <c r="AG32" s="435"/>
      <c r="AH32" s="435"/>
      <c r="AI32" s="435"/>
      <c r="AJ32" s="435"/>
      <c r="AK32" s="435"/>
      <c r="AL32" s="435"/>
      <c r="AM32" s="435"/>
      <c r="AN32" s="435"/>
      <c r="AO32" s="435"/>
      <c r="AP32" s="435"/>
      <c r="AQ32" s="435"/>
      <c r="AR32" s="435"/>
      <c r="AS32" s="435"/>
      <c r="BF32" s="171">
        <v>17</v>
      </c>
      <c r="BG32" s="172">
        <f t="shared" si="1"/>
        <v>675</v>
      </c>
      <c r="BH32" s="172">
        <f t="shared" si="1"/>
        <v>691</v>
      </c>
      <c r="BI32" s="175" t="str">
        <f ca="1">IF(COUNTA(INDIRECT(ADDRESS(BG32,2)):INDIRECT(ADDRESS(BH32,2)))&gt;0,COUNTA(INDIRECT(ADDRESS(BG32,2)):INDIRECT(ADDRESS(BH32,2))),"")</f>
        <v/>
      </c>
      <c r="BJ32" s="41"/>
    </row>
    <row r="33" spans="2:62" ht="15" customHeight="1" x14ac:dyDescent="0.15">
      <c r="D33" s="4"/>
      <c r="E33" s="4"/>
      <c r="F33" s="4"/>
      <c r="G33" s="4"/>
      <c r="H33" s="6"/>
      <c r="X33" s="392" t="s">
        <v>25</v>
      </c>
      <c r="Y33" s="392"/>
      <c r="Z33" s="392"/>
      <c r="AA33" s="2"/>
      <c r="AB33" s="2"/>
      <c r="AC33" s="401"/>
      <c r="AD33" s="401"/>
      <c r="AE33" s="401"/>
      <c r="AF33" s="401"/>
      <c r="AG33" s="401"/>
      <c r="AH33" s="401"/>
      <c r="AI33" s="401"/>
      <c r="AJ33" s="401"/>
      <c r="AK33" s="401"/>
      <c r="AL33" s="401"/>
      <c r="AM33" s="401"/>
      <c r="AN33" s="401"/>
      <c r="AO33" s="401"/>
      <c r="AP33" s="401"/>
      <c r="AQ33" s="401"/>
      <c r="AR33" s="401"/>
      <c r="AS33" s="401"/>
      <c r="BF33" s="171">
        <v>18</v>
      </c>
      <c r="BG33" s="172">
        <f t="shared" si="1"/>
        <v>716</v>
      </c>
      <c r="BH33" s="172">
        <f t="shared" si="1"/>
        <v>732</v>
      </c>
      <c r="BI33" s="175" t="str">
        <f ca="1">IF(COUNTA(INDIRECT(ADDRESS(BG33,2)):INDIRECT(ADDRESS(BH33,2)))&gt;0,COUNTA(INDIRECT(ADDRESS(BG33,2)):INDIRECT(ADDRESS(BH33,2))),"")</f>
        <v/>
      </c>
      <c r="BJ33" s="41"/>
    </row>
    <row r="34" spans="2:62" ht="15" customHeight="1" x14ac:dyDescent="0.15">
      <c r="D34" s="436"/>
      <c r="E34" s="436"/>
      <c r="F34" s="436"/>
      <c r="G34" s="436"/>
      <c r="H34" s="17" t="s">
        <v>26</v>
      </c>
      <c r="I34" s="17"/>
      <c r="J34" s="17"/>
      <c r="K34" s="17"/>
      <c r="L34" s="17"/>
      <c r="M34" s="17"/>
      <c r="N34" s="17"/>
      <c r="O34" s="17"/>
      <c r="P34" s="17"/>
      <c r="Q34" s="17"/>
      <c r="R34" s="19"/>
      <c r="S34" s="17"/>
      <c r="Y34" s="4"/>
      <c r="Z34" s="4"/>
      <c r="AA34" s="434" t="s">
        <v>27</v>
      </c>
      <c r="AB34" s="434"/>
      <c r="AC34" s="402"/>
      <c r="AD34" s="402"/>
      <c r="AE34" s="402"/>
      <c r="AF34" s="402"/>
      <c r="AG34" s="402"/>
      <c r="AH34" s="402"/>
      <c r="AI34" s="402"/>
      <c r="AJ34" s="402"/>
      <c r="AK34" s="402"/>
      <c r="AL34" s="402"/>
      <c r="AM34" s="402"/>
      <c r="AN34" s="402"/>
      <c r="AO34" s="402"/>
      <c r="AP34" s="402"/>
      <c r="AQ34" s="402"/>
      <c r="AR34" s="402"/>
      <c r="AS34" s="402"/>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x14ac:dyDescent="0.15">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x14ac:dyDescent="0.15">
      <c r="D36" s="20" t="s">
        <v>28</v>
      </c>
      <c r="E36" s="20"/>
      <c r="F36" s="2"/>
      <c r="G36" s="2"/>
      <c r="H36" s="2"/>
      <c r="I36" s="2"/>
      <c r="J36" s="2"/>
      <c r="K36" s="2"/>
      <c r="L36" s="2"/>
      <c r="M36" s="2"/>
      <c r="N36" s="2"/>
      <c r="O36" s="2"/>
      <c r="P36" s="2"/>
      <c r="Q36" s="2"/>
      <c r="R36" s="2"/>
      <c r="S36" s="2"/>
      <c r="T36" s="2"/>
      <c r="U36" s="2"/>
      <c r="V36" s="2"/>
      <c r="W36" s="2"/>
      <c r="X36" s="2"/>
      <c r="AA36" s="428" t="s">
        <v>29</v>
      </c>
      <c r="AB36" s="429"/>
      <c r="AC36" s="440" t="s">
        <v>42</v>
      </c>
      <c r="AD36" s="441"/>
      <c r="AE36" s="441"/>
      <c r="AF36" s="441"/>
      <c r="AG36" s="441"/>
      <c r="AH36" s="442"/>
      <c r="AI36" s="21"/>
      <c r="AJ36" s="393" t="s">
        <v>40</v>
      </c>
      <c r="AK36" s="393"/>
      <c r="AL36" s="393"/>
      <c r="AM36" s="393"/>
      <c r="AN36" s="393"/>
      <c r="AO36" s="24"/>
      <c r="AP36" s="380" t="s">
        <v>43</v>
      </c>
      <c r="AQ36" s="381"/>
      <c r="AR36" s="381"/>
      <c r="AS36" s="382"/>
      <c r="BF36" s="171">
        <v>21</v>
      </c>
      <c r="BG36" s="172">
        <f t="shared" si="9"/>
        <v>839</v>
      </c>
      <c r="BH36" s="172">
        <f t="shared" si="9"/>
        <v>855</v>
      </c>
      <c r="BI36" s="175" t="str">
        <f ca="1">IF(COUNTA(INDIRECT(ADDRESS(BG36,2)):INDIRECT(ADDRESS(BH36,2)))&gt;0,COUNTA(INDIRECT(ADDRESS(BG36,2)):INDIRECT(ADDRESS(BH36,2))),"")</f>
        <v/>
      </c>
      <c r="BJ36" s="41"/>
    </row>
    <row r="37" spans="2:62" ht="15.95" customHeight="1" x14ac:dyDescent="0.15">
      <c r="D37" s="220" t="s">
        <v>264</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c r="BF37" s="171">
        <v>22</v>
      </c>
      <c r="BG37" s="172">
        <f t="shared" si="9"/>
        <v>880</v>
      </c>
      <c r="BH37" s="172">
        <f t="shared" si="9"/>
        <v>896</v>
      </c>
      <c r="BI37" s="175" t="str">
        <f ca="1">IF(COUNTA(INDIRECT(ADDRESS(BG37,2)):INDIRECT(ADDRESS(BH37,2)))&gt;0,COUNTA(INDIRECT(ADDRESS(BG37,2)):INDIRECT(ADDRESS(BH37,2))),"")</f>
        <v/>
      </c>
      <c r="BJ37" s="41"/>
    </row>
    <row r="38" spans="2:62" ht="15.95" customHeight="1" x14ac:dyDescent="0.15">
      <c r="D38" s="20" t="s">
        <v>41</v>
      </c>
      <c r="E38" s="20"/>
      <c r="F38" s="2"/>
      <c r="G38" s="2"/>
      <c r="H38" s="2"/>
      <c r="I38" s="2"/>
      <c r="J38" s="2"/>
      <c r="K38" s="2"/>
      <c r="L38" s="2"/>
      <c r="M38" s="2"/>
      <c r="N38" s="2"/>
      <c r="O38" s="2"/>
      <c r="P38" s="2"/>
      <c r="Q38" s="2"/>
      <c r="R38" s="2"/>
      <c r="S38" s="2"/>
      <c r="T38" s="2"/>
      <c r="U38" s="2"/>
      <c r="V38" s="2"/>
      <c r="W38" s="2"/>
      <c r="X38" s="2"/>
      <c r="AA38" s="430"/>
      <c r="AB38" s="431"/>
      <c r="AC38" s="422"/>
      <c r="AD38" s="423"/>
      <c r="AE38" s="423"/>
      <c r="AF38" s="423"/>
      <c r="AG38" s="423"/>
      <c r="AH38" s="424"/>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5" customHeight="1" x14ac:dyDescent="0.15">
      <c r="D39" s="22"/>
      <c r="E39" s="20"/>
      <c r="F39" s="2"/>
      <c r="G39" s="2"/>
      <c r="H39" s="2"/>
      <c r="I39" s="2"/>
      <c r="J39" s="2"/>
      <c r="K39" s="2"/>
      <c r="L39" s="2"/>
      <c r="M39" s="2"/>
      <c r="N39" s="2"/>
      <c r="O39" s="2"/>
      <c r="P39" s="2"/>
      <c r="Q39" s="2"/>
      <c r="R39" s="2"/>
      <c r="S39" s="2"/>
      <c r="T39" s="2"/>
      <c r="U39" s="2"/>
      <c r="V39" s="2"/>
      <c r="W39" s="2"/>
      <c r="X39" s="2"/>
      <c r="AA39" s="432"/>
      <c r="AB39" s="433"/>
      <c r="AC39" s="425"/>
      <c r="AD39" s="426"/>
      <c r="AE39" s="426"/>
      <c r="AF39" s="426"/>
      <c r="AG39" s="426"/>
      <c r="AH39" s="427"/>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x14ac:dyDescent="0.15">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x14ac:dyDescent="0.15">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x14ac:dyDescent="0.15">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x14ac:dyDescent="0.15">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x14ac:dyDescent="0.15">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x14ac:dyDescent="0.2">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x14ac:dyDescent="0.15">
      <c r="X46" s="6"/>
      <c r="Y46" s="6"/>
      <c r="BJ46" s="41"/>
    </row>
    <row r="47" spans="2:62" ht="5.25" customHeight="1" x14ac:dyDescent="0.15">
      <c r="X47" s="6"/>
      <c r="Y47" s="6"/>
    </row>
    <row r="48" spans="2:62" ht="17.25" customHeight="1" x14ac:dyDescent="0.15">
      <c r="B48" s="2" t="s">
        <v>50</v>
      </c>
      <c r="S48" s="4"/>
      <c r="T48" s="4"/>
      <c r="U48" s="4"/>
      <c r="V48" s="4"/>
      <c r="W48" s="4"/>
      <c r="AL48" s="46"/>
    </row>
    <row r="49" spans="2:65" ht="12.75" customHeight="1" x14ac:dyDescent="0.15">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x14ac:dyDescent="0.15">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x14ac:dyDescent="0.15">
      <c r="M51" s="47"/>
      <c r="N51" s="47"/>
      <c r="O51" s="47"/>
      <c r="P51" s="47"/>
      <c r="Q51" s="47"/>
      <c r="R51" s="47"/>
      <c r="S51" s="47"/>
      <c r="T51" s="47"/>
      <c r="U51" s="47"/>
      <c r="V51" s="47"/>
      <c r="W51" s="47"/>
      <c r="X51" s="47"/>
      <c r="Y51" s="47"/>
      <c r="Z51" s="47"/>
      <c r="AA51" s="47"/>
      <c r="AB51" s="47"/>
      <c r="AC51" s="47"/>
      <c r="AL51" s="46"/>
      <c r="AM51" s="219"/>
      <c r="AN51" s="219"/>
    </row>
    <row r="52" spans="2:65" ht="6" customHeight="1" x14ac:dyDescent="0.15">
      <c r="M52" s="47"/>
      <c r="N52" s="47"/>
      <c r="O52" s="47"/>
      <c r="P52" s="47"/>
      <c r="Q52" s="47"/>
      <c r="R52" s="47"/>
      <c r="S52" s="47"/>
      <c r="T52" s="47"/>
      <c r="U52" s="47"/>
      <c r="V52" s="47"/>
      <c r="W52" s="47"/>
      <c r="X52" s="47"/>
      <c r="Y52" s="47"/>
      <c r="Z52" s="47"/>
      <c r="AA52" s="47"/>
      <c r="AB52" s="47"/>
      <c r="AC52" s="47"/>
      <c r="AL52" s="46"/>
      <c r="AM52" s="46"/>
    </row>
    <row r="53" spans="2:65" ht="12.75" customHeight="1" x14ac:dyDescent="0.15">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65" ht="13.5" customHeight="1" x14ac:dyDescent="0.15">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65" ht="9" customHeight="1" x14ac:dyDescent="0.15">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65" ht="6" customHeight="1" x14ac:dyDescent="0.15">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65" ht="15" customHeight="1" x14ac:dyDescent="0.15">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213</v>
      </c>
      <c r="AM57" s="228"/>
      <c r="AN57" s="248" t="s">
        <v>33</v>
      </c>
      <c r="AO57" s="248"/>
      <c r="AP57" s="248"/>
      <c r="AQ57" s="248"/>
      <c r="AR57" s="248"/>
      <c r="AS57" s="249"/>
    </row>
    <row r="58" spans="2:65" ht="13.5" customHeight="1" x14ac:dyDescent="0.15">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372" t="s">
        <v>83</v>
      </c>
      <c r="AI58" s="373"/>
      <c r="AJ58" s="373"/>
      <c r="AK58" s="374"/>
      <c r="AL58" s="378" t="s">
        <v>214</v>
      </c>
      <c r="AM58" s="378"/>
      <c r="AN58" s="250" t="s">
        <v>19</v>
      </c>
      <c r="AO58" s="251"/>
      <c r="AP58" s="251"/>
      <c r="AQ58" s="251"/>
      <c r="AR58" s="252"/>
      <c r="AS58" s="253"/>
      <c r="AY58" s="195" t="s">
        <v>240</v>
      </c>
      <c r="AZ58" s="195" t="s">
        <v>240</v>
      </c>
      <c r="BA58" s="195" t="s">
        <v>238</v>
      </c>
      <c r="BB58" s="229" t="s">
        <v>239</v>
      </c>
      <c r="BC58" s="230"/>
    </row>
    <row r="59" spans="2:65" ht="13.5" customHeight="1" x14ac:dyDescent="0.15">
      <c r="B59" s="325"/>
      <c r="C59" s="326"/>
      <c r="D59" s="326"/>
      <c r="E59" s="326"/>
      <c r="F59" s="326"/>
      <c r="G59" s="326"/>
      <c r="H59" s="326"/>
      <c r="I59" s="327"/>
      <c r="J59" s="325"/>
      <c r="K59" s="326"/>
      <c r="L59" s="326"/>
      <c r="M59" s="326"/>
      <c r="N59" s="330"/>
      <c r="O59" s="333"/>
      <c r="P59" s="326"/>
      <c r="Q59" s="326"/>
      <c r="R59" s="326"/>
      <c r="S59" s="326"/>
      <c r="T59" s="326"/>
      <c r="U59" s="327"/>
      <c r="V59" s="338"/>
      <c r="W59" s="339"/>
      <c r="X59" s="339"/>
      <c r="Y59" s="340"/>
      <c r="Z59" s="389"/>
      <c r="AA59" s="390"/>
      <c r="AB59" s="390"/>
      <c r="AC59" s="391"/>
      <c r="AD59" s="369"/>
      <c r="AE59" s="370"/>
      <c r="AF59" s="370"/>
      <c r="AG59" s="371"/>
      <c r="AH59" s="375"/>
      <c r="AI59" s="376"/>
      <c r="AJ59" s="376"/>
      <c r="AK59" s="377"/>
      <c r="AL59" s="379"/>
      <c r="AM59" s="379"/>
      <c r="AN59" s="281"/>
      <c r="AO59" s="281"/>
      <c r="AP59" s="281"/>
      <c r="AQ59" s="281"/>
      <c r="AR59" s="281"/>
      <c r="AS59" s="282"/>
      <c r="AY59" s="196"/>
      <c r="AZ59" s="197" t="s">
        <v>234</v>
      </c>
      <c r="BA59" s="197" t="s">
        <v>237</v>
      </c>
      <c r="BB59" s="198" t="s">
        <v>235</v>
      </c>
      <c r="BC59" s="197" t="s">
        <v>234</v>
      </c>
      <c r="BL59" s="41" t="s">
        <v>248</v>
      </c>
      <c r="BM59" s="41" t="s">
        <v>148</v>
      </c>
    </row>
    <row r="60" spans="2:65" ht="18" customHeight="1" x14ac:dyDescent="0.15">
      <c r="B60" s="283"/>
      <c r="C60" s="284"/>
      <c r="D60" s="284"/>
      <c r="E60" s="284"/>
      <c r="F60" s="284"/>
      <c r="G60" s="284"/>
      <c r="H60" s="284"/>
      <c r="I60" s="285"/>
      <c r="J60" s="283"/>
      <c r="K60" s="284"/>
      <c r="L60" s="284"/>
      <c r="M60" s="284"/>
      <c r="N60" s="289"/>
      <c r="O60" s="87"/>
      <c r="P60" s="15" t="s">
        <v>45</v>
      </c>
      <c r="Q60" s="42"/>
      <c r="R60" s="15" t="s">
        <v>46</v>
      </c>
      <c r="S60" s="86"/>
      <c r="T60" s="291" t="s">
        <v>20</v>
      </c>
      <c r="U60" s="292"/>
      <c r="V60" s="298"/>
      <c r="W60" s="299"/>
      <c r="X60" s="299"/>
      <c r="Y60" s="57" t="s">
        <v>8</v>
      </c>
      <c r="Z60" s="81"/>
      <c r="AA60" s="82"/>
      <c r="AB60" s="82"/>
      <c r="AC60" s="83" t="s">
        <v>8</v>
      </c>
      <c r="AD60" s="81"/>
      <c r="AE60" s="82"/>
      <c r="AF60" s="82"/>
      <c r="AG60" s="84" t="s">
        <v>8</v>
      </c>
      <c r="AH60" s="277">
        <f>IF(V60="賃金で算定",V61+Z61-AD61,0)</f>
        <v>0</v>
      </c>
      <c r="AI60" s="278"/>
      <c r="AJ60" s="278"/>
      <c r="AK60" s="279"/>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x14ac:dyDescent="0.15">
      <c r="B61" s="286"/>
      <c r="C61" s="287"/>
      <c r="D61" s="287"/>
      <c r="E61" s="287"/>
      <c r="F61" s="287"/>
      <c r="G61" s="287"/>
      <c r="H61" s="287"/>
      <c r="I61" s="288"/>
      <c r="J61" s="286"/>
      <c r="K61" s="287"/>
      <c r="L61" s="287"/>
      <c r="M61" s="287"/>
      <c r="N61" s="290"/>
      <c r="O61" s="88"/>
      <c r="P61" s="5" t="s">
        <v>45</v>
      </c>
      <c r="Q61" s="43"/>
      <c r="R61" s="5" t="s">
        <v>46</v>
      </c>
      <c r="S61" s="89"/>
      <c r="T61" s="293" t="s">
        <v>21</v>
      </c>
      <c r="U61" s="294"/>
      <c r="V61" s="295"/>
      <c r="W61" s="296"/>
      <c r="X61" s="296"/>
      <c r="Y61" s="297"/>
      <c r="Z61" s="341"/>
      <c r="AA61" s="342"/>
      <c r="AB61" s="342"/>
      <c r="AC61" s="342"/>
      <c r="AD61" s="341"/>
      <c r="AE61" s="342"/>
      <c r="AF61" s="342"/>
      <c r="AG61" s="343"/>
      <c r="AH61" s="262">
        <f>IF(V60="賃金で算定",0,V61+Z61-AD61)</f>
        <v>0</v>
      </c>
      <c r="AI61" s="262"/>
      <c r="AJ61" s="262"/>
      <c r="AK61" s="280"/>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x14ac:dyDescent="0.15">
      <c r="B62" s="283"/>
      <c r="C62" s="284"/>
      <c r="D62" s="284"/>
      <c r="E62" s="284"/>
      <c r="F62" s="284"/>
      <c r="G62" s="284"/>
      <c r="H62" s="284"/>
      <c r="I62" s="285"/>
      <c r="J62" s="283"/>
      <c r="K62" s="284"/>
      <c r="L62" s="284"/>
      <c r="M62" s="284"/>
      <c r="N62" s="289"/>
      <c r="O62" s="87"/>
      <c r="P62" s="15" t="s">
        <v>45</v>
      </c>
      <c r="Q62" s="42"/>
      <c r="R62" s="15" t="s">
        <v>46</v>
      </c>
      <c r="S62" s="86"/>
      <c r="T62" s="291" t="s">
        <v>47</v>
      </c>
      <c r="U62" s="292"/>
      <c r="V62" s="298"/>
      <c r="W62" s="299"/>
      <c r="X62" s="299"/>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x14ac:dyDescent="0.15">
      <c r="B63" s="286"/>
      <c r="C63" s="287"/>
      <c r="D63" s="287"/>
      <c r="E63" s="287"/>
      <c r="F63" s="287"/>
      <c r="G63" s="287"/>
      <c r="H63" s="287"/>
      <c r="I63" s="288"/>
      <c r="J63" s="286"/>
      <c r="K63" s="287"/>
      <c r="L63" s="287"/>
      <c r="M63" s="287"/>
      <c r="N63" s="290"/>
      <c r="O63" s="88"/>
      <c r="P63" s="5" t="s">
        <v>45</v>
      </c>
      <c r="Q63" s="43"/>
      <c r="R63" s="5" t="s">
        <v>46</v>
      </c>
      <c r="S63" s="89"/>
      <c r="T63" s="293" t="s">
        <v>48</v>
      </c>
      <c r="U63" s="294"/>
      <c r="V63" s="295"/>
      <c r="W63" s="296"/>
      <c r="X63" s="296"/>
      <c r="Y63" s="297"/>
      <c r="Z63" s="341"/>
      <c r="AA63" s="342"/>
      <c r="AB63" s="342"/>
      <c r="AC63" s="342"/>
      <c r="AD63" s="341"/>
      <c r="AE63" s="342"/>
      <c r="AF63" s="342"/>
      <c r="AG63" s="343"/>
      <c r="AH63" s="262">
        <f>IF(V62="賃金で算定",0,V63+Z63-AD63)</f>
        <v>0</v>
      </c>
      <c r="AI63" s="262"/>
      <c r="AJ63" s="262"/>
      <c r="AK63" s="280"/>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x14ac:dyDescent="0.15">
      <c r="B64" s="283"/>
      <c r="C64" s="284"/>
      <c r="D64" s="284"/>
      <c r="E64" s="284"/>
      <c r="F64" s="284"/>
      <c r="G64" s="284"/>
      <c r="H64" s="284"/>
      <c r="I64" s="285"/>
      <c r="J64" s="283"/>
      <c r="K64" s="284"/>
      <c r="L64" s="284"/>
      <c r="M64" s="284"/>
      <c r="N64" s="289"/>
      <c r="O64" s="87"/>
      <c r="P64" s="15" t="s">
        <v>45</v>
      </c>
      <c r="Q64" s="42"/>
      <c r="R64" s="15" t="s">
        <v>46</v>
      </c>
      <c r="S64" s="86"/>
      <c r="T64" s="291" t="s">
        <v>47</v>
      </c>
      <c r="U64" s="292"/>
      <c r="V64" s="298"/>
      <c r="W64" s="299"/>
      <c r="X64" s="299"/>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x14ac:dyDescent="0.15">
      <c r="B65" s="286"/>
      <c r="C65" s="287"/>
      <c r="D65" s="287"/>
      <c r="E65" s="287"/>
      <c r="F65" s="287"/>
      <c r="G65" s="287"/>
      <c r="H65" s="287"/>
      <c r="I65" s="288"/>
      <c r="J65" s="286"/>
      <c r="K65" s="287"/>
      <c r="L65" s="287"/>
      <c r="M65" s="287"/>
      <c r="N65" s="290"/>
      <c r="O65" s="88"/>
      <c r="P65" s="5" t="s">
        <v>45</v>
      </c>
      <c r="Q65" s="43"/>
      <c r="R65" s="5" t="s">
        <v>46</v>
      </c>
      <c r="S65" s="89"/>
      <c r="T65" s="293" t="s">
        <v>48</v>
      </c>
      <c r="U65" s="294"/>
      <c r="V65" s="295"/>
      <c r="W65" s="296"/>
      <c r="X65" s="296"/>
      <c r="Y65" s="297"/>
      <c r="Z65" s="295"/>
      <c r="AA65" s="296"/>
      <c r="AB65" s="296"/>
      <c r="AC65" s="296"/>
      <c r="AD65" s="295"/>
      <c r="AE65" s="296"/>
      <c r="AF65" s="296"/>
      <c r="AG65" s="297"/>
      <c r="AH65" s="262">
        <f>IF(V64="賃金で算定",0,V65+Z65-AD65)</f>
        <v>0</v>
      </c>
      <c r="AI65" s="262"/>
      <c r="AJ65" s="262"/>
      <c r="AK65" s="280"/>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x14ac:dyDescent="0.15">
      <c r="B66" s="283"/>
      <c r="C66" s="284"/>
      <c r="D66" s="284"/>
      <c r="E66" s="284"/>
      <c r="F66" s="284"/>
      <c r="G66" s="284"/>
      <c r="H66" s="284"/>
      <c r="I66" s="285"/>
      <c r="J66" s="283"/>
      <c r="K66" s="284"/>
      <c r="L66" s="284"/>
      <c r="M66" s="284"/>
      <c r="N66" s="289"/>
      <c r="O66" s="87"/>
      <c r="P66" s="15" t="s">
        <v>45</v>
      </c>
      <c r="Q66" s="42"/>
      <c r="R66" s="15" t="s">
        <v>46</v>
      </c>
      <c r="S66" s="86"/>
      <c r="T66" s="291" t="s">
        <v>20</v>
      </c>
      <c r="U66" s="292"/>
      <c r="V66" s="298"/>
      <c r="W66" s="299"/>
      <c r="X66" s="299"/>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x14ac:dyDescent="0.15">
      <c r="B67" s="286"/>
      <c r="C67" s="287"/>
      <c r="D67" s="287"/>
      <c r="E67" s="287"/>
      <c r="F67" s="287"/>
      <c r="G67" s="287"/>
      <c r="H67" s="287"/>
      <c r="I67" s="288"/>
      <c r="J67" s="286"/>
      <c r="K67" s="287"/>
      <c r="L67" s="287"/>
      <c r="M67" s="287"/>
      <c r="N67" s="290"/>
      <c r="O67" s="88"/>
      <c r="P67" s="5" t="s">
        <v>45</v>
      </c>
      <c r="Q67" s="43"/>
      <c r="R67" s="5" t="s">
        <v>46</v>
      </c>
      <c r="S67" s="89"/>
      <c r="T67" s="293" t="s">
        <v>21</v>
      </c>
      <c r="U67" s="294"/>
      <c r="V67" s="295"/>
      <c r="W67" s="296"/>
      <c r="X67" s="296"/>
      <c r="Y67" s="297"/>
      <c r="Z67" s="341"/>
      <c r="AA67" s="342"/>
      <c r="AB67" s="342"/>
      <c r="AC67" s="342"/>
      <c r="AD67" s="341"/>
      <c r="AE67" s="342"/>
      <c r="AF67" s="342"/>
      <c r="AG67" s="343"/>
      <c r="AH67" s="262">
        <f>IF(V66="賃金で算定",0,V67+Z67-AD67)</f>
        <v>0</v>
      </c>
      <c r="AI67" s="262"/>
      <c r="AJ67" s="262"/>
      <c r="AK67" s="280"/>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x14ac:dyDescent="0.15">
      <c r="B68" s="283"/>
      <c r="C68" s="284"/>
      <c r="D68" s="284"/>
      <c r="E68" s="284"/>
      <c r="F68" s="284"/>
      <c r="G68" s="284"/>
      <c r="H68" s="284"/>
      <c r="I68" s="285"/>
      <c r="J68" s="283"/>
      <c r="K68" s="284"/>
      <c r="L68" s="284"/>
      <c r="M68" s="284"/>
      <c r="N68" s="289"/>
      <c r="O68" s="87"/>
      <c r="P68" s="15" t="s">
        <v>45</v>
      </c>
      <c r="Q68" s="42"/>
      <c r="R68" s="15" t="s">
        <v>46</v>
      </c>
      <c r="S68" s="86"/>
      <c r="T68" s="291" t="s">
        <v>47</v>
      </c>
      <c r="U68" s="292"/>
      <c r="V68" s="298"/>
      <c r="W68" s="299"/>
      <c r="X68" s="299"/>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x14ac:dyDescent="0.15">
      <c r="B69" s="286"/>
      <c r="C69" s="287"/>
      <c r="D69" s="287"/>
      <c r="E69" s="287"/>
      <c r="F69" s="287"/>
      <c r="G69" s="287"/>
      <c r="H69" s="287"/>
      <c r="I69" s="288"/>
      <c r="J69" s="286"/>
      <c r="K69" s="287"/>
      <c r="L69" s="287"/>
      <c r="M69" s="287"/>
      <c r="N69" s="290"/>
      <c r="O69" s="88"/>
      <c r="P69" s="5" t="s">
        <v>45</v>
      </c>
      <c r="Q69" s="43"/>
      <c r="R69" s="5" t="s">
        <v>46</v>
      </c>
      <c r="S69" s="89"/>
      <c r="T69" s="293" t="s">
        <v>48</v>
      </c>
      <c r="U69" s="294"/>
      <c r="V69" s="295"/>
      <c r="W69" s="296"/>
      <c r="X69" s="296"/>
      <c r="Y69" s="297"/>
      <c r="Z69" s="295"/>
      <c r="AA69" s="296"/>
      <c r="AB69" s="296"/>
      <c r="AC69" s="296"/>
      <c r="AD69" s="341"/>
      <c r="AE69" s="342"/>
      <c r="AF69" s="342"/>
      <c r="AG69" s="343"/>
      <c r="AH69" s="262">
        <f>IF(V68="賃金で算定",0,V69+Z69-AD69)</f>
        <v>0</v>
      </c>
      <c r="AI69" s="262"/>
      <c r="AJ69" s="262"/>
      <c r="AK69" s="280"/>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x14ac:dyDescent="0.15">
      <c r="B70" s="283"/>
      <c r="C70" s="284"/>
      <c r="D70" s="284"/>
      <c r="E70" s="284"/>
      <c r="F70" s="284"/>
      <c r="G70" s="284"/>
      <c r="H70" s="284"/>
      <c r="I70" s="285"/>
      <c r="J70" s="283"/>
      <c r="K70" s="284"/>
      <c r="L70" s="284"/>
      <c r="M70" s="284"/>
      <c r="N70" s="289"/>
      <c r="O70" s="87"/>
      <c r="P70" s="15" t="s">
        <v>45</v>
      </c>
      <c r="Q70" s="42"/>
      <c r="R70" s="15" t="s">
        <v>46</v>
      </c>
      <c r="S70" s="86"/>
      <c r="T70" s="291" t="s">
        <v>47</v>
      </c>
      <c r="U70" s="292"/>
      <c r="V70" s="298"/>
      <c r="W70" s="299"/>
      <c r="X70" s="299"/>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x14ac:dyDescent="0.15">
      <c r="B71" s="286"/>
      <c r="C71" s="287"/>
      <c r="D71" s="287"/>
      <c r="E71" s="287"/>
      <c r="F71" s="287"/>
      <c r="G71" s="287"/>
      <c r="H71" s="287"/>
      <c r="I71" s="288"/>
      <c r="J71" s="286"/>
      <c r="K71" s="287"/>
      <c r="L71" s="287"/>
      <c r="M71" s="287"/>
      <c r="N71" s="290"/>
      <c r="O71" s="88"/>
      <c r="P71" s="5" t="s">
        <v>45</v>
      </c>
      <c r="Q71" s="43"/>
      <c r="R71" s="5" t="s">
        <v>46</v>
      </c>
      <c r="S71" s="89"/>
      <c r="T71" s="293" t="s">
        <v>48</v>
      </c>
      <c r="U71" s="294"/>
      <c r="V71" s="295"/>
      <c r="W71" s="296"/>
      <c r="X71" s="296"/>
      <c r="Y71" s="297"/>
      <c r="Z71" s="295"/>
      <c r="AA71" s="296"/>
      <c r="AB71" s="296"/>
      <c r="AC71" s="296"/>
      <c r="AD71" s="341"/>
      <c r="AE71" s="342"/>
      <c r="AF71" s="342"/>
      <c r="AG71" s="343"/>
      <c r="AH71" s="262">
        <f>IF(V70="賃金で算定",0,V71+Z71-AD71)</f>
        <v>0</v>
      </c>
      <c r="AI71" s="262"/>
      <c r="AJ71" s="262"/>
      <c r="AK71" s="280"/>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x14ac:dyDescent="0.15">
      <c r="B72" s="283"/>
      <c r="C72" s="284"/>
      <c r="D72" s="284"/>
      <c r="E72" s="284"/>
      <c r="F72" s="284"/>
      <c r="G72" s="284"/>
      <c r="H72" s="284"/>
      <c r="I72" s="285"/>
      <c r="J72" s="283"/>
      <c r="K72" s="284"/>
      <c r="L72" s="284"/>
      <c r="M72" s="284"/>
      <c r="N72" s="289"/>
      <c r="O72" s="87"/>
      <c r="P72" s="15" t="s">
        <v>45</v>
      </c>
      <c r="Q72" s="42"/>
      <c r="R72" s="15" t="s">
        <v>46</v>
      </c>
      <c r="S72" s="86"/>
      <c r="T72" s="291" t="s">
        <v>20</v>
      </c>
      <c r="U72" s="292"/>
      <c r="V72" s="298"/>
      <c r="W72" s="299"/>
      <c r="X72" s="299"/>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x14ac:dyDescent="0.15">
      <c r="B73" s="286"/>
      <c r="C73" s="287"/>
      <c r="D73" s="287"/>
      <c r="E73" s="287"/>
      <c r="F73" s="287"/>
      <c r="G73" s="287"/>
      <c r="H73" s="287"/>
      <c r="I73" s="288"/>
      <c r="J73" s="286"/>
      <c r="K73" s="287"/>
      <c r="L73" s="287"/>
      <c r="M73" s="287"/>
      <c r="N73" s="290"/>
      <c r="O73" s="88"/>
      <c r="P73" s="5" t="s">
        <v>45</v>
      </c>
      <c r="Q73" s="43"/>
      <c r="R73" s="5" t="s">
        <v>46</v>
      </c>
      <c r="S73" s="89"/>
      <c r="T73" s="293" t="s">
        <v>21</v>
      </c>
      <c r="U73" s="294"/>
      <c r="V73" s="295"/>
      <c r="W73" s="296"/>
      <c r="X73" s="296"/>
      <c r="Y73" s="297"/>
      <c r="Z73" s="295"/>
      <c r="AA73" s="296"/>
      <c r="AB73" s="296"/>
      <c r="AC73" s="296"/>
      <c r="AD73" s="341"/>
      <c r="AE73" s="342"/>
      <c r="AF73" s="342"/>
      <c r="AG73" s="343"/>
      <c r="AH73" s="262">
        <f>IF(V72="賃金で算定",0,V73+Z73-AD73)</f>
        <v>0</v>
      </c>
      <c r="AI73" s="262"/>
      <c r="AJ73" s="262"/>
      <c r="AK73" s="280"/>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x14ac:dyDescent="0.15">
      <c r="B74" s="283"/>
      <c r="C74" s="284"/>
      <c r="D74" s="284"/>
      <c r="E74" s="284"/>
      <c r="F74" s="284"/>
      <c r="G74" s="284"/>
      <c r="H74" s="284"/>
      <c r="I74" s="285"/>
      <c r="J74" s="283"/>
      <c r="K74" s="284"/>
      <c r="L74" s="284"/>
      <c r="M74" s="284"/>
      <c r="N74" s="289"/>
      <c r="O74" s="87"/>
      <c r="P74" s="15" t="s">
        <v>45</v>
      </c>
      <c r="Q74" s="42"/>
      <c r="R74" s="15" t="s">
        <v>46</v>
      </c>
      <c r="S74" s="86"/>
      <c r="T74" s="291" t="s">
        <v>47</v>
      </c>
      <c r="U74" s="292"/>
      <c r="V74" s="298"/>
      <c r="W74" s="299"/>
      <c r="X74" s="299"/>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x14ac:dyDescent="0.15">
      <c r="B75" s="286"/>
      <c r="C75" s="287"/>
      <c r="D75" s="287"/>
      <c r="E75" s="287"/>
      <c r="F75" s="287"/>
      <c r="G75" s="287"/>
      <c r="H75" s="287"/>
      <c r="I75" s="288"/>
      <c r="J75" s="286"/>
      <c r="K75" s="287"/>
      <c r="L75" s="287"/>
      <c r="M75" s="287"/>
      <c r="N75" s="290"/>
      <c r="O75" s="88"/>
      <c r="P75" s="5" t="s">
        <v>45</v>
      </c>
      <c r="Q75" s="43"/>
      <c r="R75" s="5" t="s">
        <v>46</v>
      </c>
      <c r="S75" s="89"/>
      <c r="T75" s="293" t="s">
        <v>48</v>
      </c>
      <c r="U75" s="294"/>
      <c r="V75" s="295"/>
      <c r="W75" s="296"/>
      <c r="X75" s="296"/>
      <c r="Y75" s="297"/>
      <c r="Z75" s="295"/>
      <c r="AA75" s="296"/>
      <c r="AB75" s="296"/>
      <c r="AC75" s="296"/>
      <c r="AD75" s="341"/>
      <c r="AE75" s="342"/>
      <c r="AF75" s="342"/>
      <c r="AG75" s="343"/>
      <c r="AH75" s="262">
        <f>IF(V74="賃金で算定",0,V75+Z75-AD75)</f>
        <v>0</v>
      </c>
      <c r="AI75" s="262"/>
      <c r="AJ75" s="262"/>
      <c r="AK75" s="280"/>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x14ac:dyDescent="0.15">
      <c r="B76" s="283"/>
      <c r="C76" s="284"/>
      <c r="D76" s="284"/>
      <c r="E76" s="284"/>
      <c r="F76" s="284"/>
      <c r="G76" s="284"/>
      <c r="H76" s="284"/>
      <c r="I76" s="285"/>
      <c r="J76" s="283"/>
      <c r="K76" s="284"/>
      <c r="L76" s="284"/>
      <c r="M76" s="284"/>
      <c r="N76" s="289"/>
      <c r="O76" s="87"/>
      <c r="P76" s="15" t="s">
        <v>45</v>
      </c>
      <c r="Q76" s="42"/>
      <c r="R76" s="15" t="s">
        <v>46</v>
      </c>
      <c r="S76" s="86"/>
      <c r="T76" s="291" t="s">
        <v>47</v>
      </c>
      <c r="U76" s="292"/>
      <c r="V76" s="298"/>
      <c r="W76" s="299"/>
      <c r="X76" s="299"/>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x14ac:dyDescent="0.15">
      <c r="B77" s="286"/>
      <c r="C77" s="287"/>
      <c r="D77" s="287"/>
      <c r="E77" s="287"/>
      <c r="F77" s="287"/>
      <c r="G77" s="287"/>
      <c r="H77" s="287"/>
      <c r="I77" s="288"/>
      <c r="J77" s="286"/>
      <c r="K77" s="287"/>
      <c r="L77" s="287"/>
      <c r="M77" s="287"/>
      <c r="N77" s="290"/>
      <c r="O77" s="88"/>
      <c r="P77" s="5" t="s">
        <v>45</v>
      </c>
      <c r="Q77" s="43"/>
      <c r="R77" s="5" t="s">
        <v>46</v>
      </c>
      <c r="S77" s="89"/>
      <c r="T77" s="293" t="s">
        <v>48</v>
      </c>
      <c r="U77" s="294"/>
      <c r="V77" s="295"/>
      <c r="W77" s="296"/>
      <c r="X77" s="296"/>
      <c r="Y77" s="297"/>
      <c r="Z77" s="295"/>
      <c r="AA77" s="296"/>
      <c r="AB77" s="296"/>
      <c r="AC77" s="296"/>
      <c r="AD77" s="341"/>
      <c r="AE77" s="342"/>
      <c r="AF77" s="342"/>
      <c r="AG77" s="343"/>
      <c r="AH77" s="223">
        <f>IF(V76="賃金で算定",0,V77+Z77-AD77)</f>
        <v>0</v>
      </c>
      <c r="AI77" s="224"/>
      <c r="AJ77" s="224"/>
      <c r="AK77" s="300"/>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x14ac:dyDescent="0.15">
      <c r="B78" s="301" t="s">
        <v>82</v>
      </c>
      <c r="C78" s="302"/>
      <c r="D78" s="302"/>
      <c r="E78" s="303"/>
      <c r="F78" s="310"/>
      <c r="G78" s="311"/>
      <c r="H78" s="311"/>
      <c r="I78" s="311"/>
      <c r="J78" s="311"/>
      <c r="K78" s="311"/>
      <c r="L78" s="311"/>
      <c r="M78" s="311"/>
      <c r="N78" s="312"/>
      <c r="O78" s="301" t="s">
        <v>49</v>
      </c>
      <c r="P78" s="302"/>
      <c r="Q78" s="302"/>
      <c r="R78" s="302"/>
      <c r="S78" s="302"/>
      <c r="T78" s="302"/>
      <c r="U78" s="303"/>
      <c r="V78" s="437">
        <f>AH78</f>
        <v>0</v>
      </c>
      <c r="W78" s="438"/>
      <c r="X78" s="438"/>
      <c r="Y78" s="439"/>
      <c r="Z78" s="31"/>
      <c r="AA78" s="32"/>
      <c r="AB78" s="32"/>
      <c r="AC78" s="33"/>
      <c r="AD78" s="31"/>
      <c r="AE78" s="32"/>
      <c r="AF78" s="32"/>
      <c r="AG78" s="33"/>
      <c r="AH78" s="277">
        <f>AH60+AH62+AH64+AH66+AH68+AH70+AH72+AH74+AH76</f>
        <v>0</v>
      </c>
      <c r="AI78" s="278"/>
      <c r="AJ78" s="278"/>
      <c r="AK78" s="279"/>
      <c r="AL78" s="51"/>
      <c r="AM78" s="52"/>
      <c r="AN78" s="277">
        <f>AN60+AN62+AN64+AN66+AN68+AN70+AN72+AN74+AN76</f>
        <v>0</v>
      </c>
      <c r="AO78" s="278"/>
      <c r="AP78" s="278"/>
      <c r="AQ78" s="278"/>
      <c r="AR78" s="278"/>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x14ac:dyDescent="0.15">
      <c r="B79" s="304"/>
      <c r="C79" s="305"/>
      <c r="D79" s="305"/>
      <c r="E79" s="306"/>
      <c r="F79" s="313"/>
      <c r="G79" s="314"/>
      <c r="H79" s="314"/>
      <c r="I79" s="314"/>
      <c r="J79" s="314"/>
      <c r="K79" s="314"/>
      <c r="L79" s="314"/>
      <c r="M79" s="314"/>
      <c r="N79" s="315"/>
      <c r="O79" s="304"/>
      <c r="P79" s="305"/>
      <c r="Q79" s="305"/>
      <c r="R79" s="305"/>
      <c r="S79" s="305"/>
      <c r="T79" s="305"/>
      <c r="U79" s="306"/>
      <c r="V79" s="261">
        <f>V61+V63+V65+V67+V69+V71+V73+V75+V77-V78</f>
        <v>0</v>
      </c>
      <c r="W79" s="262"/>
      <c r="X79" s="262"/>
      <c r="Y79" s="280"/>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x14ac:dyDescent="0.15">
      <c r="B80" s="307"/>
      <c r="C80" s="308"/>
      <c r="D80" s="308"/>
      <c r="E80" s="309"/>
      <c r="F80" s="316"/>
      <c r="G80" s="317"/>
      <c r="H80" s="317"/>
      <c r="I80" s="317"/>
      <c r="J80" s="317"/>
      <c r="K80" s="317"/>
      <c r="L80" s="317"/>
      <c r="M80" s="317"/>
      <c r="N80" s="318"/>
      <c r="O80" s="307"/>
      <c r="P80" s="308"/>
      <c r="Q80" s="308"/>
      <c r="R80" s="308"/>
      <c r="S80" s="308"/>
      <c r="T80" s="308"/>
      <c r="U80" s="309"/>
      <c r="V80" s="223"/>
      <c r="W80" s="224"/>
      <c r="X80" s="224"/>
      <c r="Y80" s="300"/>
      <c r="Z80" s="223"/>
      <c r="AA80" s="224"/>
      <c r="AB80" s="224"/>
      <c r="AC80" s="224"/>
      <c r="AD80" s="223"/>
      <c r="AE80" s="224"/>
      <c r="AF80" s="224"/>
      <c r="AG80" s="224"/>
      <c r="AH80" s="223">
        <f>AZ80</f>
        <v>0</v>
      </c>
      <c r="AI80" s="224"/>
      <c r="AJ80" s="224"/>
      <c r="AK80" s="300"/>
      <c r="AL80" s="55"/>
      <c r="AM80" s="56"/>
      <c r="AN80" s="223">
        <f>BC80</f>
        <v>0</v>
      </c>
      <c r="AO80" s="224"/>
      <c r="AP80" s="224"/>
      <c r="AQ80" s="224"/>
      <c r="AR80" s="224"/>
      <c r="AS80" s="29"/>
      <c r="AU80" s="91"/>
      <c r="AW80" s="45"/>
      <c r="AY80" s="208"/>
      <c r="AZ80" s="210">
        <f>IF(AZ61+AZ63+AZ65+AZ67+AZ69+AZ71+AZ73+AZ75+AZ77=AY79,0,ROUNDDOWN(AZ61+AZ63+AZ65+AZ67+AZ69+AZ71+AZ73+AZ75+AZ77,0))</f>
        <v>0</v>
      </c>
      <c r="BA80" s="206"/>
      <c r="BB80" s="206"/>
      <c r="BC80" s="210">
        <f>IF(BC78=BB79,0,BC78)</f>
        <v>0</v>
      </c>
    </row>
    <row r="81" spans="2:49" ht="18" customHeight="1" x14ac:dyDescent="0.15">
      <c r="AD81" s="1" t="str">
        <f>IF(AND($F78="",$V78+$V79&gt;0),"事業の種類を選択してください。","")</f>
        <v/>
      </c>
      <c r="AN81" s="270">
        <f>IF(AN78=0,0,AN78+IF(AN80=0,AN79,AN80))</f>
        <v>0</v>
      </c>
      <c r="AO81" s="270"/>
      <c r="AP81" s="270"/>
      <c r="AQ81" s="270"/>
      <c r="AR81" s="270"/>
      <c r="AW81" s="45"/>
    </row>
    <row r="82" spans="2:49" ht="31.5" customHeight="1" x14ac:dyDescent="0.15">
      <c r="AN82" s="60"/>
      <c r="AO82" s="60"/>
      <c r="AP82" s="60"/>
      <c r="AQ82" s="60"/>
      <c r="AR82" s="60"/>
      <c r="AW82" s="45"/>
    </row>
    <row r="83" spans="2:49" ht="7.5" customHeight="1" x14ac:dyDescent="0.15">
      <c r="X83" s="6"/>
      <c r="Y83" s="6"/>
      <c r="AW83" s="45"/>
    </row>
    <row r="84" spans="2:49" ht="10.5" customHeight="1" x14ac:dyDescent="0.15">
      <c r="X84" s="6"/>
      <c r="Y84" s="6"/>
      <c r="AW84" s="45"/>
    </row>
    <row r="85" spans="2:49" ht="5.25" customHeight="1" x14ac:dyDescent="0.15">
      <c r="X85" s="6"/>
      <c r="Y85" s="6"/>
      <c r="AW85" s="45"/>
    </row>
    <row r="86" spans="2:49" ht="5.25" customHeight="1" x14ac:dyDescent="0.15">
      <c r="X86" s="6"/>
      <c r="Y86" s="6"/>
      <c r="AW86" s="45"/>
    </row>
    <row r="87" spans="2:49" ht="5.25" customHeight="1" x14ac:dyDescent="0.15">
      <c r="X87" s="6"/>
      <c r="Y87" s="6"/>
      <c r="AW87" s="45"/>
    </row>
    <row r="88" spans="2:49" ht="5.25" customHeight="1" x14ac:dyDescent="0.15">
      <c r="X88" s="6"/>
      <c r="Y88" s="6"/>
      <c r="AW88" s="45"/>
    </row>
    <row r="89" spans="2:49" ht="17.25" customHeight="1" x14ac:dyDescent="0.15">
      <c r="B89" s="2" t="s">
        <v>50</v>
      </c>
      <c r="S89" s="4"/>
      <c r="T89" s="4"/>
      <c r="U89" s="4"/>
      <c r="V89" s="4"/>
      <c r="W89" s="4"/>
      <c r="AL89" s="46"/>
      <c r="AW89" s="45"/>
    </row>
    <row r="90" spans="2:49" ht="12.75" customHeight="1" x14ac:dyDescent="0.15">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x14ac:dyDescent="0.15">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x14ac:dyDescent="0.15">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x14ac:dyDescent="0.15">
      <c r="M93" s="47"/>
      <c r="N93" s="47"/>
      <c r="O93" s="47"/>
      <c r="P93" s="47"/>
      <c r="Q93" s="47"/>
      <c r="R93" s="47"/>
      <c r="S93" s="47"/>
      <c r="T93" s="47"/>
      <c r="U93" s="47"/>
      <c r="V93" s="47"/>
      <c r="W93" s="47"/>
      <c r="X93" s="47"/>
      <c r="Y93" s="47"/>
      <c r="Z93" s="47"/>
      <c r="AA93" s="47"/>
      <c r="AB93" s="47"/>
      <c r="AC93" s="47"/>
      <c r="AL93" s="46"/>
      <c r="AM93" s="46"/>
      <c r="AW93" s="45"/>
    </row>
    <row r="94" spans="2:49" ht="12.75" customHeight="1" x14ac:dyDescent="0.15">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c r="AW94" s="45"/>
    </row>
    <row r="95" spans="2:49" ht="13.5" customHeight="1" x14ac:dyDescent="0.15">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c r="AW95" s="45"/>
    </row>
    <row r="96" spans="2:49" ht="9" customHeight="1" x14ac:dyDescent="0.15">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c r="AW96" s="45"/>
    </row>
    <row r="97" spans="2:65" ht="6" customHeight="1" x14ac:dyDescent="0.15">
      <c r="B97" s="346"/>
      <c r="C97" s="346"/>
      <c r="D97" s="346"/>
      <c r="E97" s="346"/>
      <c r="F97" s="346"/>
      <c r="G97" s="346"/>
      <c r="H97" s="346"/>
      <c r="I97" s="346"/>
      <c r="J97" s="356"/>
      <c r="K97" s="354"/>
      <c r="L97" s="359"/>
      <c r="M97" s="362"/>
      <c r="N97" s="354"/>
      <c r="O97" s="362"/>
      <c r="P97" s="351"/>
      <c r="Q97" s="351"/>
      <c r="R97" s="351"/>
      <c r="S97" s="351"/>
      <c r="T97" s="354"/>
      <c r="U97" s="362"/>
      <c r="V97" s="351"/>
      <c r="W97" s="354"/>
      <c r="AW97" s="45"/>
    </row>
    <row r="98" spans="2:65" ht="15" customHeight="1" x14ac:dyDescent="0.15">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213</v>
      </c>
      <c r="AM98" s="228"/>
      <c r="AN98" s="248" t="s">
        <v>33</v>
      </c>
      <c r="AO98" s="248"/>
      <c r="AP98" s="248"/>
      <c r="AQ98" s="248"/>
      <c r="AR98" s="248"/>
      <c r="AS98" s="249"/>
      <c r="AW98" s="45"/>
    </row>
    <row r="99" spans="2:65" ht="13.5" customHeight="1" x14ac:dyDescent="0.15">
      <c r="B99" s="322"/>
      <c r="C99" s="323"/>
      <c r="D99" s="323"/>
      <c r="E99" s="323"/>
      <c r="F99" s="323"/>
      <c r="G99" s="323"/>
      <c r="H99" s="323"/>
      <c r="I99" s="324"/>
      <c r="J99" s="322"/>
      <c r="K99" s="323"/>
      <c r="L99" s="323"/>
      <c r="M99" s="323"/>
      <c r="N99" s="329"/>
      <c r="O99" s="332"/>
      <c r="P99" s="323"/>
      <c r="Q99" s="323"/>
      <c r="R99" s="323"/>
      <c r="S99" s="323"/>
      <c r="T99" s="323"/>
      <c r="U99" s="324"/>
      <c r="V99" s="335" t="s">
        <v>7</v>
      </c>
      <c r="W99" s="448"/>
      <c r="X99" s="448"/>
      <c r="Y99" s="449"/>
      <c r="Z99" s="386" t="s">
        <v>16</v>
      </c>
      <c r="AA99" s="387"/>
      <c r="AB99" s="387"/>
      <c r="AC99" s="388"/>
      <c r="AD99" s="453" t="s">
        <v>17</v>
      </c>
      <c r="AE99" s="454"/>
      <c r="AF99" s="454"/>
      <c r="AG99" s="455"/>
      <c r="AH99" s="372" t="s">
        <v>83</v>
      </c>
      <c r="AI99" s="373"/>
      <c r="AJ99" s="373"/>
      <c r="AK99" s="374"/>
      <c r="AL99" s="378" t="s">
        <v>214</v>
      </c>
      <c r="AM99" s="378"/>
      <c r="AN99" s="250" t="s">
        <v>19</v>
      </c>
      <c r="AO99" s="251"/>
      <c r="AP99" s="251"/>
      <c r="AQ99" s="251"/>
      <c r="AR99" s="252"/>
      <c r="AS99" s="253"/>
      <c r="AW99" s="45"/>
      <c r="AY99" s="195" t="s">
        <v>240</v>
      </c>
      <c r="AZ99" s="195" t="s">
        <v>240</v>
      </c>
      <c r="BA99" s="195" t="s">
        <v>238</v>
      </c>
      <c r="BB99" s="229" t="s">
        <v>239</v>
      </c>
      <c r="BC99" s="230"/>
    </row>
    <row r="100" spans="2:65" ht="13.5" customHeight="1" x14ac:dyDescent="0.15">
      <c r="B100" s="325"/>
      <c r="C100" s="326"/>
      <c r="D100" s="326"/>
      <c r="E100" s="326"/>
      <c r="F100" s="326"/>
      <c r="G100" s="326"/>
      <c r="H100" s="326"/>
      <c r="I100" s="327"/>
      <c r="J100" s="325"/>
      <c r="K100" s="326"/>
      <c r="L100" s="326"/>
      <c r="M100" s="326"/>
      <c r="N100" s="330"/>
      <c r="O100" s="333"/>
      <c r="P100" s="326"/>
      <c r="Q100" s="326"/>
      <c r="R100" s="326"/>
      <c r="S100" s="326"/>
      <c r="T100" s="326"/>
      <c r="U100" s="327"/>
      <c r="V100" s="450"/>
      <c r="W100" s="451"/>
      <c r="X100" s="451"/>
      <c r="Y100" s="452"/>
      <c r="Z100" s="389"/>
      <c r="AA100" s="390"/>
      <c r="AB100" s="390"/>
      <c r="AC100" s="391"/>
      <c r="AD100" s="456"/>
      <c r="AE100" s="457"/>
      <c r="AF100" s="457"/>
      <c r="AG100" s="458"/>
      <c r="AH100" s="375"/>
      <c r="AI100" s="376"/>
      <c r="AJ100" s="376"/>
      <c r="AK100" s="377"/>
      <c r="AL100" s="379"/>
      <c r="AM100" s="379"/>
      <c r="AN100" s="281"/>
      <c r="AO100" s="281"/>
      <c r="AP100" s="281"/>
      <c r="AQ100" s="281"/>
      <c r="AR100" s="281"/>
      <c r="AS100" s="282"/>
      <c r="AW100" s="45"/>
      <c r="AY100" s="196"/>
      <c r="AZ100" s="197" t="s">
        <v>234</v>
      </c>
      <c r="BA100" s="197" t="s">
        <v>237</v>
      </c>
      <c r="BB100" s="198" t="s">
        <v>235</v>
      </c>
      <c r="BC100" s="197" t="s">
        <v>234</v>
      </c>
      <c r="BL100" s="41" t="s">
        <v>248</v>
      </c>
      <c r="BM100" s="41" t="s">
        <v>148</v>
      </c>
    </row>
    <row r="101" spans="2:65" ht="18" customHeight="1" x14ac:dyDescent="0.15">
      <c r="B101" s="283"/>
      <c r="C101" s="284"/>
      <c r="D101" s="284"/>
      <c r="E101" s="284"/>
      <c r="F101" s="284"/>
      <c r="G101" s="284"/>
      <c r="H101" s="284"/>
      <c r="I101" s="285"/>
      <c r="J101" s="283"/>
      <c r="K101" s="284"/>
      <c r="L101" s="284"/>
      <c r="M101" s="284"/>
      <c r="N101" s="289"/>
      <c r="O101" s="87"/>
      <c r="P101" s="15" t="s">
        <v>45</v>
      </c>
      <c r="Q101" s="42"/>
      <c r="R101" s="15" t="s">
        <v>46</v>
      </c>
      <c r="S101" s="86"/>
      <c r="T101" s="291" t="s">
        <v>20</v>
      </c>
      <c r="U101" s="292"/>
      <c r="V101" s="298"/>
      <c r="W101" s="299"/>
      <c r="X101" s="299"/>
      <c r="Y101" s="57" t="s">
        <v>8</v>
      </c>
      <c r="Z101" s="35"/>
      <c r="AA101" s="36"/>
      <c r="AB101" s="36"/>
      <c r="AC101" s="34" t="s">
        <v>8</v>
      </c>
      <c r="AD101" s="35"/>
      <c r="AE101" s="36"/>
      <c r="AF101" s="36"/>
      <c r="AG101" s="37" t="s">
        <v>8</v>
      </c>
      <c r="AH101" s="277">
        <f>IF(V101="賃金で算定",V102+Z102-AD102,0)</f>
        <v>0</v>
      </c>
      <c r="AI101" s="278"/>
      <c r="AJ101" s="278"/>
      <c r="AK101" s="279"/>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x14ac:dyDescent="0.15">
      <c r="B102" s="286"/>
      <c r="C102" s="287"/>
      <c r="D102" s="287"/>
      <c r="E102" s="287"/>
      <c r="F102" s="287"/>
      <c r="G102" s="287"/>
      <c r="H102" s="287"/>
      <c r="I102" s="288"/>
      <c r="J102" s="286"/>
      <c r="K102" s="287"/>
      <c r="L102" s="287"/>
      <c r="M102" s="287"/>
      <c r="N102" s="290"/>
      <c r="O102" s="88"/>
      <c r="P102" s="5" t="s">
        <v>45</v>
      </c>
      <c r="Q102" s="43"/>
      <c r="R102" s="5" t="s">
        <v>46</v>
      </c>
      <c r="S102" s="89"/>
      <c r="T102" s="293" t="s">
        <v>21</v>
      </c>
      <c r="U102" s="294"/>
      <c r="V102" s="295"/>
      <c r="W102" s="296"/>
      <c r="X102" s="296"/>
      <c r="Y102" s="297"/>
      <c r="Z102" s="341"/>
      <c r="AA102" s="342"/>
      <c r="AB102" s="342"/>
      <c r="AC102" s="342"/>
      <c r="AD102" s="341"/>
      <c r="AE102" s="342"/>
      <c r="AF102" s="342"/>
      <c r="AG102" s="343"/>
      <c r="AH102" s="262">
        <f>IF(V101="賃金で算定",0,V102+Z102-AD102)</f>
        <v>0</v>
      </c>
      <c r="AI102" s="262"/>
      <c r="AJ102" s="262"/>
      <c r="AK102" s="280"/>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x14ac:dyDescent="0.15">
      <c r="B103" s="283"/>
      <c r="C103" s="284"/>
      <c r="D103" s="284"/>
      <c r="E103" s="284"/>
      <c r="F103" s="284"/>
      <c r="G103" s="284"/>
      <c r="H103" s="284"/>
      <c r="I103" s="285"/>
      <c r="J103" s="283"/>
      <c r="K103" s="284"/>
      <c r="L103" s="284"/>
      <c r="M103" s="284"/>
      <c r="N103" s="289"/>
      <c r="O103" s="87"/>
      <c r="P103" s="15" t="s">
        <v>45</v>
      </c>
      <c r="Q103" s="42"/>
      <c r="R103" s="15" t="s">
        <v>46</v>
      </c>
      <c r="S103" s="86"/>
      <c r="T103" s="291" t="s">
        <v>47</v>
      </c>
      <c r="U103" s="292"/>
      <c r="V103" s="298"/>
      <c r="W103" s="299"/>
      <c r="X103" s="299"/>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x14ac:dyDescent="0.15">
      <c r="B104" s="286"/>
      <c r="C104" s="287"/>
      <c r="D104" s="287"/>
      <c r="E104" s="287"/>
      <c r="F104" s="287"/>
      <c r="G104" s="287"/>
      <c r="H104" s="287"/>
      <c r="I104" s="288"/>
      <c r="J104" s="286"/>
      <c r="K104" s="287"/>
      <c r="L104" s="287"/>
      <c r="M104" s="287"/>
      <c r="N104" s="290"/>
      <c r="O104" s="88"/>
      <c r="P104" s="5" t="s">
        <v>45</v>
      </c>
      <c r="Q104" s="43"/>
      <c r="R104" s="5" t="s">
        <v>46</v>
      </c>
      <c r="S104" s="89"/>
      <c r="T104" s="293" t="s">
        <v>48</v>
      </c>
      <c r="U104" s="294"/>
      <c r="V104" s="295"/>
      <c r="W104" s="296"/>
      <c r="X104" s="296"/>
      <c r="Y104" s="297"/>
      <c r="Z104" s="341"/>
      <c r="AA104" s="342"/>
      <c r="AB104" s="342"/>
      <c r="AC104" s="342"/>
      <c r="AD104" s="341"/>
      <c r="AE104" s="342"/>
      <c r="AF104" s="342"/>
      <c r="AG104" s="343"/>
      <c r="AH104" s="262">
        <f>IF(V103="賃金で算定",0,V104+Z104-AD104)</f>
        <v>0</v>
      </c>
      <c r="AI104" s="262"/>
      <c r="AJ104" s="262"/>
      <c r="AK104" s="280"/>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x14ac:dyDescent="0.15">
      <c r="B105" s="283"/>
      <c r="C105" s="284"/>
      <c r="D105" s="284"/>
      <c r="E105" s="284"/>
      <c r="F105" s="284"/>
      <c r="G105" s="284"/>
      <c r="H105" s="284"/>
      <c r="I105" s="285"/>
      <c r="J105" s="283"/>
      <c r="K105" s="284"/>
      <c r="L105" s="284"/>
      <c r="M105" s="284"/>
      <c r="N105" s="289"/>
      <c r="O105" s="87"/>
      <c r="P105" s="15" t="s">
        <v>45</v>
      </c>
      <c r="Q105" s="42"/>
      <c r="R105" s="15" t="s">
        <v>46</v>
      </c>
      <c r="S105" s="86"/>
      <c r="T105" s="291" t="s">
        <v>47</v>
      </c>
      <c r="U105" s="292"/>
      <c r="V105" s="298"/>
      <c r="W105" s="299"/>
      <c r="X105" s="299"/>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x14ac:dyDescent="0.15">
      <c r="B106" s="286"/>
      <c r="C106" s="287"/>
      <c r="D106" s="287"/>
      <c r="E106" s="287"/>
      <c r="F106" s="287"/>
      <c r="G106" s="287"/>
      <c r="H106" s="287"/>
      <c r="I106" s="288"/>
      <c r="J106" s="286"/>
      <c r="K106" s="287"/>
      <c r="L106" s="287"/>
      <c r="M106" s="287"/>
      <c r="N106" s="290"/>
      <c r="O106" s="88"/>
      <c r="P106" s="5" t="s">
        <v>45</v>
      </c>
      <c r="Q106" s="43"/>
      <c r="R106" s="5" t="s">
        <v>46</v>
      </c>
      <c r="S106" s="89"/>
      <c r="T106" s="293" t="s">
        <v>48</v>
      </c>
      <c r="U106" s="294"/>
      <c r="V106" s="295"/>
      <c r="W106" s="296"/>
      <c r="X106" s="296"/>
      <c r="Y106" s="297"/>
      <c r="Z106" s="295"/>
      <c r="AA106" s="296"/>
      <c r="AB106" s="296"/>
      <c r="AC106" s="296"/>
      <c r="AD106" s="295"/>
      <c r="AE106" s="296"/>
      <c r="AF106" s="296"/>
      <c r="AG106" s="297"/>
      <c r="AH106" s="262">
        <f>IF(V105="賃金で算定",0,V106+Z106-AD106)</f>
        <v>0</v>
      </c>
      <c r="AI106" s="262"/>
      <c r="AJ106" s="262"/>
      <c r="AK106" s="280"/>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x14ac:dyDescent="0.15">
      <c r="B107" s="283"/>
      <c r="C107" s="284"/>
      <c r="D107" s="284"/>
      <c r="E107" s="284"/>
      <c r="F107" s="284"/>
      <c r="G107" s="284"/>
      <c r="H107" s="284"/>
      <c r="I107" s="285"/>
      <c r="J107" s="283"/>
      <c r="K107" s="284"/>
      <c r="L107" s="284"/>
      <c r="M107" s="284"/>
      <c r="N107" s="289"/>
      <c r="O107" s="87"/>
      <c r="P107" s="15" t="s">
        <v>45</v>
      </c>
      <c r="Q107" s="42"/>
      <c r="R107" s="15" t="s">
        <v>46</v>
      </c>
      <c r="S107" s="86"/>
      <c r="T107" s="291" t="s">
        <v>20</v>
      </c>
      <c r="U107" s="292"/>
      <c r="V107" s="298"/>
      <c r="W107" s="299"/>
      <c r="X107" s="299"/>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x14ac:dyDescent="0.15">
      <c r="B108" s="286"/>
      <c r="C108" s="287"/>
      <c r="D108" s="287"/>
      <c r="E108" s="287"/>
      <c r="F108" s="287"/>
      <c r="G108" s="287"/>
      <c r="H108" s="287"/>
      <c r="I108" s="288"/>
      <c r="J108" s="286"/>
      <c r="K108" s="287"/>
      <c r="L108" s="287"/>
      <c r="M108" s="287"/>
      <c r="N108" s="290"/>
      <c r="O108" s="88"/>
      <c r="P108" s="5" t="s">
        <v>45</v>
      </c>
      <c r="Q108" s="43"/>
      <c r="R108" s="5" t="s">
        <v>46</v>
      </c>
      <c r="S108" s="89"/>
      <c r="T108" s="293" t="s">
        <v>21</v>
      </c>
      <c r="U108" s="294"/>
      <c r="V108" s="295"/>
      <c r="W108" s="296"/>
      <c r="X108" s="296"/>
      <c r="Y108" s="297"/>
      <c r="Z108" s="341"/>
      <c r="AA108" s="342"/>
      <c r="AB108" s="342"/>
      <c r="AC108" s="342"/>
      <c r="AD108" s="295"/>
      <c r="AE108" s="296"/>
      <c r="AF108" s="296"/>
      <c r="AG108" s="297"/>
      <c r="AH108" s="262">
        <f>IF(V107="賃金で算定",0,V108+Z108-AD108)</f>
        <v>0</v>
      </c>
      <c r="AI108" s="262"/>
      <c r="AJ108" s="262"/>
      <c r="AK108" s="280"/>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x14ac:dyDescent="0.15">
      <c r="B109" s="283"/>
      <c r="C109" s="284"/>
      <c r="D109" s="284"/>
      <c r="E109" s="284"/>
      <c r="F109" s="284"/>
      <c r="G109" s="284"/>
      <c r="H109" s="284"/>
      <c r="I109" s="285"/>
      <c r="J109" s="283"/>
      <c r="K109" s="284"/>
      <c r="L109" s="284"/>
      <c r="M109" s="284"/>
      <c r="N109" s="289"/>
      <c r="O109" s="87"/>
      <c r="P109" s="15" t="s">
        <v>45</v>
      </c>
      <c r="Q109" s="42"/>
      <c r="R109" s="15" t="s">
        <v>46</v>
      </c>
      <c r="S109" s="86"/>
      <c r="T109" s="291" t="s">
        <v>47</v>
      </c>
      <c r="U109" s="292"/>
      <c r="V109" s="298"/>
      <c r="W109" s="299"/>
      <c r="X109" s="299"/>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x14ac:dyDescent="0.15">
      <c r="B110" s="286"/>
      <c r="C110" s="287"/>
      <c r="D110" s="287"/>
      <c r="E110" s="287"/>
      <c r="F110" s="287"/>
      <c r="G110" s="287"/>
      <c r="H110" s="287"/>
      <c r="I110" s="288"/>
      <c r="J110" s="286"/>
      <c r="K110" s="287"/>
      <c r="L110" s="287"/>
      <c r="M110" s="287"/>
      <c r="N110" s="290"/>
      <c r="O110" s="88"/>
      <c r="P110" s="5" t="s">
        <v>45</v>
      </c>
      <c r="Q110" s="43"/>
      <c r="R110" s="5" t="s">
        <v>46</v>
      </c>
      <c r="S110" s="89"/>
      <c r="T110" s="293" t="s">
        <v>48</v>
      </c>
      <c r="U110" s="294"/>
      <c r="V110" s="295"/>
      <c r="W110" s="296"/>
      <c r="X110" s="296"/>
      <c r="Y110" s="297"/>
      <c r="Z110" s="295"/>
      <c r="AA110" s="296"/>
      <c r="AB110" s="296"/>
      <c r="AC110" s="296"/>
      <c r="AD110" s="341"/>
      <c r="AE110" s="342"/>
      <c r="AF110" s="342"/>
      <c r="AG110" s="343"/>
      <c r="AH110" s="262">
        <f>IF(V109="賃金で算定",0,V110+Z110-AD110)</f>
        <v>0</v>
      </c>
      <c r="AI110" s="262"/>
      <c r="AJ110" s="262"/>
      <c r="AK110" s="280"/>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x14ac:dyDescent="0.15">
      <c r="B111" s="283"/>
      <c r="C111" s="284"/>
      <c r="D111" s="284"/>
      <c r="E111" s="284"/>
      <c r="F111" s="284"/>
      <c r="G111" s="284"/>
      <c r="H111" s="284"/>
      <c r="I111" s="285"/>
      <c r="J111" s="283"/>
      <c r="K111" s="284"/>
      <c r="L111" s="284"/>
      <c r="M111" s="284"/>
      <c r="N111" s="289"/>
      <c r="O111" s="87"/>
      <c r="P111" s="15" t="s">
        <v>45</v>
      </c>
      <c r="Q111" s="42"/>
      <c r="R111" s="15" t="s">
        <v>46</v>
      </c>
      <c r="S111" s="86"/>
      <c r="T111" s="291" t="s">
        <v>47</v>
      </c>
      <c r="U111" s="292"/>
      <c r="V111" s="298"/>
      <c r="W111" s="299"/>
      <c r="X111" s="299"/>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x14ac:dyDescent="0.15">
      <c r="B112" s="286"/>
      <c r="C112" s="287"/>
      <c r="D112" s="287"/>
      <c r="E112" s="287"/>
      <c r="F112" s="287"/>
      <c r="G112" s="287"/>
      <c r="H112" s="287"/>
      <c r="I112" s="288"/>
      <c r="J112" s="286"/>
      <c r="K112" s="287"/>
      <c r="L112" s="287"/>
      <c r="M112" s="287"/>
      <c r="N112" s="290"/>
      <c r="O112" s="88"/>
      <c r="P112" s="5" t="s">
        <v>45</v>
      </c>
      <c r="Q112" s="43"/>
      <c r="R112" s="5" t="s">
        <v>46</v>
      </c>
      <c r="S112" s="89"/>
      <c r="T112" s="293" t="s">
        <v>48</v>
      </c>
      <c r="U112" s="294"/>
      <c r="V112" s="295"/>
      <c r="W112" s="296"/>
      <c r="X112" s="296"/>
      <c r="Y112" s="297"/>
      <c r="Z112" s="295"/>
      <c r="AA112" s="296"/>
      <c r="AB112" s="296"/>
      <c r="AC112" s="296"/>
      <c r="AD112" s="341"/>
      <c r="AE112" s="342"/>
      <c r="AF112" s="342"/>
      <c r="AG112" s="343"/>
      <c r="AH112" s="262">
        <f>IF(V111="賃金で算定",0,V112+Z112-AD112)</f>
        <v>0</v>
      </c>
      <c r="AI112" s="262"/>
      <c r="AJ112" s="262"/>
      <c r="AK112" s="280"/>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x14ac:dyDescent="0.15">
      <c r="B113" s="283"/>
      <c r="C113" s="284"/>
      <c r="D113" s="284"/>
      <c r="E113" s="284"/>
      <c r="F113" s="284"/>
      <c r="G113" s="284"/>
      <c r="H113" s="284"/>
      <c r="I113" s="285"/>
      <c r="J113" s="283"/>
      <c r="K113" s="284"/>
      <c r="L113" s="284"/>
      <c r="M113" s="284"/>
      <c r="N113" s="289"/>
      <c r="O113" s="87"/>
      <c r="P113" s="15" t="s">
        <v>45</v>
      </c>
      <c r="Q113" s="42"/>
      <c r="R113" s="15" t="s">
        <v>46</v>
      </c>
      <c r="S113" s="86"/>
      <c r="T113" s="291" t="s">
        <v>20</v>
      </c>
      <c r="U113" s="292"/>
      <c r="V113" s="298"/>
      <c r="W113" s="299"/>
      <c r="X113" s="299"/>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x14ac:dyDescent="0.15">
      <c r="B114" s="286"/>
      <c r="C114" s="287"/>
      <c r="D114" s="287"/>
      <c r="E114" s="287"/>
      <c r="F114" s="287"/>
      <c r="G114" s="287"/>
      <c r="H114" s="287"/>
      <c r="I114" s="288"/>
      <c r="J114" s="286"/>
      <c r="K114" s="287"/>
      <c r="L114" s="287"/>
      <c r="M114" s="287"/>
      <c r="N114" s="290"/>
      <c r="O114" s="88"/>
      <c r="P114" s="5" t="s">
        <v>45</v>
      </c>
      <c r="Q114" s="43"/>
      <c r="R114" s="5" t="s">
        <v>46</v>
      </c>
      <c r="S114" s="89"/>
      <c r="T114" s="293" t="s">
        <v>21</v>
      </c>
      <c r="U114" s="294"/>
      <c r="V114" s="295"/>
      <c r="W114" s="296"/>
      <c r="X114" s="296"/>
      <c r="Y114" s="297"/>
      <c r="Z114" s="295"/>
      <c r="AA114" s="296"/>
      <c r="AB114" s="296"/>
      <c r="AC114" s="296"/>
      <c r="AD114" s="341"/>
      <c r="AE114" s="342"/>
      <c r="AF114" s="342"/>
      <c r="AG114" s="343"/>
      <c r="AH114" s="262">
        <f>IF(V113="賃金で算定",0,V114+Z114-AD114)</f>
        <v>0</v>
      </c>
      <c r="AI114" s="262"/>
      <c r="AJ114" s="262"/>
      <c r="AK114" s="280"/>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x14ac:dyDescent="0.15">
      <c r="B115" s="283"/>
      <c r="C115" s="284"/>
      <c r="D115" s="284"/>
      <c r="E115" s="284"/>
      <c r="F115" s="284"/>
      <c r="G115" s="284"/>
      <c r="H115" s="284"/>
      <c r="I115" s="285"/>
      <c r="J115" s="283"/>
      <c r="K115" s="284"/>
      <c r="L115" s="284"/>
      <c r="M115" s="284"/>
      <c r="N115" s="289"/>
      <c r="O115" s="87"/>
      <c r="P115" s="15" t="s">
        <v>45</v>
      </c>
      <c r="Q115" s="42"/>
      <c r="R115" s="15" t="s">
        <v>46</v>
      </c>
      <c r="S115" s="86"/>
      <c r="T115" s="291" t="s">
        <v>47</v>
      </c>
      <c r="U115" s="292"/>
      <c r="V115" s="298"/>
      <c r="W115" s="299"/>
      <c r="X115" s="299"/>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x14ac:dyDescent="0.15">
      <c r="B116" s="286"/>
      <c r="C116" s="287"/>
      <c r="D116" s="287"/>
      <c r="E116" s="287"/>
      <c r="F116" s="287"/>
      <c r="G116" s="287"/>
      <c r="H116" s="287"/>
      <c r="I116" s="288"/>
      <c r="J116" s="286"/>
      <c r="K116" s="287"/>
      <c r="L116" s="287"/>
      <c r="M116" s="287"/>
      <c r="N116" s="290"/>
      <c r="O116" s="88"/>
      <c r="P116" s="5" t="s">
        <v>45</v>
      </c>
      <c r="Q116" s="43"/>
      <c r="R116" s="5" t="s">
        <v>46</v>
      </c>
      <c r="S116" s="89"/>
      <c r="T116" s="293" t="s">
        <v>48</v>
      </c>
      <c r="U116" s="294"/>
      <c r="V116" s="295"/>
      <c r="W116" s="296"/>
      <c r="X116" s="296"/>
      <c r="Y116" s="297"/>
      <c r="Z116" s="295"/>
      <c r="AA116" s="296"/>
      <c r="AB116" s="296"/>
      <c r="AC116" s="296"/>
      <c r="AD116" s="341"/>
      <c r="AE116" s="342"/>
      <c r="AF116" s="342"/>
      <c r="AG116" s="343"/>
      <c r="AH116" s="262">
        <f>IF(V115="賃金で算定",0,V116+Z116-AD116)</f>
        <v>0</v>
      </c>
      <c r="AI116" s="262"/>
      <c r="AJ116" s="262"/>
      <c r="AK116" s="280"/>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x14ac:dyDescent="0.15">
      <c r="B117" s="283"/>
      <c r="C117" s="284"/>
      <c r="D117" s="284"/>
      <c r="E117" s="284"/>
      <c r="F117" s="284"/>
      <c r="G117" s="284"/>
      <c r="H117" s="284"/>
      <c r="I117" s="285"/>
      <c r="J117" s="283"/>
      <c r="K117" s="284"/>
      <c r="L117" s="284"/>
      <c r="M117" s="284"/>
      <c r="N117" s="289"/>
      <c r="O117" s="87"/>
      <c r="P117" s="15" t="s">
        <v>45</v>
      </c>
      <c r="Q117" s="42"/>
      <c r="R117" s="15" t="s">
        <v>46</v>
      </c>
      <c r="S117" s="86"/>
      <c r="T117" s="291" t="s">
        <v>47</v>
      </c>
      <c r="U117" s="292"/>
      <c r="V117" s="298"/>
      <c r="W117" s="299"/>
      <c r="X117" s="299"/>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x14ac:dyDescent="0.15">
      <c r="B118" s="286"/>
      <c r="C118" s="287"/>
      <c r="D118" s="287"/>
      <c r="E118" s="287"/>
      <c r="F118" s="287"/>
      <c r="G118" s="287"/>
      <c r="H118" s="287"/>
      <c r="I118" s="288"/>
      <c r="J118" s="286"/>
      <c r="K118" s="287"/>
      <c r="L118" s="287"/>
      <c r="M118" s="287"/>
      <c r="N118" s="290"/>
      <c r="O118" s="88"/>
      <c r="P118" s="5" t="s">
        <v>45</v>
      </c>
      <c r="Q118" s="43"/>
      <c r="R118" s="5" t="s">
        <v>46</v>
      </c>
      <c r="S118" s="89"/>
      <c r="T118" s="293" t="s">
        <v>48</v>
      </c>
      <c r="U118" s="294"/>
      <c r="V118" s="295"/>
      <c r="W118" s="296"/>
      <c r="X118" s="296"/>
      <c r="Y118" s="297"/>
      <c r="Z118" s="295"/>
      <c r="AA118" s="296"/>
      <c r="AB118" s="296"/>
      <c r="AC118" s="296"/>
      <c r="AD118" s="341"/>
      <c r="AE118" s="342"/>
      <c r="AF118" s="342"/>
      <c r="AG118" s="343"/>
      <c r="AH118" s="223">
        <f>IF(V117="賃金で算定",0,V118+Z118-AD118)</f>
        <v>0</v>
      </c>
      <c r="AI118" s="224"/>
      <c r="AJ118" s="224"/>
      <c r="AK118" s="300"/>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x14ac:dyDescent="0.15">
      <c r="B119" s="301" t="s">
        <v>82</v>
      </c>
      <c r="C119" s="302"/>
      <c r="D119" s="302"/>
      <c r="E119" s="303"/>
      <c r="F119" s="310"/>
      <c r="G119" s="311"/>
      <c r="H119" s="311"/>
      <c r="I119" s="311"/>
      <c r="J119" s="311"/>
      <c r="K119" s="311"/>
      <c r="L119" s="311"/>
      <c r="M119" s="311"/>
      <c r="N119" s="312"/>
      <c r="O119" s="301" t="s">
        <v>49</v>
      </c>
      <c r="P119" s="302"/>
      <c r="Q119" s="302"/>
      <c r="R119" s="302"/>
      <c r="S119" s="302"/>
      <c r="T119" s="302"/>
      <c r="U119" s="303"/>
      <c r="V119" s="437">
        <f>AH119</f>
        <v>0</v>
      </c>
      <c r="W119" s="438"/>
      <c r="X119" s="438"/>
      <c r="Y119" s="439"/>
      <c r="Z119" s="31"/>
      <c r="AA119" s="32"/>
      <c r="AB119" s="32"/>
      <c r="AC119" s="33"/>
      <c r="AD119" s="31"/>
      <c r="AE119" s="32"/>
      <c r="AF119" s="32"/>
      <c r="AG119" s="33"/>
      <c r="AH119" s="277">
        <f>AH101+AH103+AH105+AH107+AH109+AH111+AH113+AH115+AH117</f>
        <v>0</v>
      </c>
      <c r="AI119" s="278"/>
      <c r="AJ119" s="278"/>
      <c r="AK119" s="279"/>
      <c r="AL119" s="51"/>
      <c r="AM119" s="52"/>
      <c r="AN119" s="277">
        <f>AN101+AN103+AN105+AN107+AN109+AN111+AN113+AN115+AN117</f>
        <v>0</v>
      </c>
      <c r="AO119" s="278"/>
      <c r="AP119" s="278"/>
      <c r="AQ119" s="278"/>
      <c r="AR119" s="278"/>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x14ac:dyDescent="0.15">
      <c r="B120" s="304"/>
      <c r="C120" s="305"/>
      <c r="D120" s="305"/>
      <c r="E120" s="306"/>
      <c r="F120" s="313"/>
      <c r="G120" s="314"/>
      <c r="H120" s="314"/>
      <c r="I120" s="314"/>
      <c r="J120" s="314"/>
      <c r="K120" s="314"/>
      <c r="L120" s="314"/>
      <c r="M120" s="314"/>
      <c r="N120" s="315"/>
      <c r="O120" s="304"/>
      <c r="P120" s="305"/>
      <c r="Q120" s="305"/>
      <c r="R120" s="305"/>
      <c r="S120" s="305"/>
      <c r="T120" s="305"/>
      <c r="U120" s="306"/>
      <c r="V120" s="261">
        <f>V102+V104+V106+V108+V110+V112+V114+V116+V118-V119</f>
        <v>0</v>
      </c>
      <c r="W120" s="262"/>
      <c r="X120" s="262"/>
      <c r="Y120" s="280"/>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x14ac:dyDescent="0.15">
      <c r="B121" s="307"/>
      <c r="C121" s="308"/>
      <c r="D121" s="308"/>
      <c r="E121" s="309"/>
      <c r="F121" s="316"/>
      <c r="G121" s="317"/>
      <c r="H121" s="317"/>
      <c r="I121" s="317"/>
      <c r="J121" s="317"/>
      <c r="K121" s="317"/>
      <c r="L121" s="317"/>
      <c r="M121" s="317"/>
      <c r="N121" s="318"/>
      <c r="O121" s="307"/>
      <c r="P121" s="308"/>
      <c r="Q121" s="308"/>
      <c r="R121" s="308"/>
      <c r="S121" s="308"/>
      <c r="T121" s="308"/>
      <c r="U121" s="309"/>
      <c r="V121" s="223"/>
      <c r="W121" s="224"/>
      <c r="X121" s="224"/>
      <c r="Y121" s="300"/>
      <c r="Z121" s="223"/>
      <c r="AA121" s="224"/>
      <c r="AB121" s="224"/>
      <c r="AC121" s="224"/>
      <c r="AD121" s="223"/>
      <c r="AE121" s="224"/>
      <c r="AF121" s="224"/>
      <c r="AG121" s="224"/>
      <c r="AH121" s="223">
        <f>AZ121</f>
        <v>0</v>
      </c>
      <c r="AI121" s="224"/>
      <c r="AJ121" s="224"/>
      <c r="AK121" s="300"/>
      <c r="AL121" s="55"/>
      <c r="AM121" s="56"/>
      <c r="AN121" s="223">
        <f>BC121</f>
        <v>0</v>
      </c>
      <c r="AO121" s="224"/>
      <c r="AP121" s="224"/>
      <c r="AQ121" s="224"/>
      <c r="AR121" s="224"/>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x14ac:dyDescent="0.15">
      <c r="AD122" s="1" t="str">
        <f>IF(AND($F119="",$V119+$V120&gt;0),"事業の種類を選択してください。","")</f>
        <v/>
      </c>
      <c r="AN122" s="270">
        <f>IF(AN119=0,0,AN119+IF(AN121=0,AN120,AN121))</f>
        <v>0</v>
      </c>
      <c r="AO122" s="270"/>
      <c r="AP122" s="270"/>
      <c r="AQ122" s="270"/>
      <c r="AR122" s="270"/>
      <c r="AW122" s="45"/>
    </row>
    <row r="123" spans="2:65" ht="31.5" customHeight="1" x14ac:dyDescent="0.15">
      <c r="AN123" s="60"/>
      <c r="AO123" s="60"/>
      <c r="AP123" s="60"/>
      <c r="AQ123" s="60"/>
      <c r="AR123" s="60"/>
      <c r="AW123" s="45"/>
    </row>
    <row r="124" spans="2:65" ht="18.75" customHeight="1" x14ac:dyDescent="0.15">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B18" sqref="B18:I19"/>
    </sheetView>
  </sheetViews>
  <sheetFormatPr defaultColWidth="0" defaultRowHeight="12.95"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6"/>
      <c r="Y2" s="6"/>
    </row>
    <row r="3" spans="1:4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x14ac:dyDescent="0.2">
      <c r="B4" s="2" t="s">
        <v>9</v>
      </c>
      <c r="U4" s="9" t="s">
        <v>57</v>
      </c>
      <c r="V4" s="7"/>
      <c r="W4" s="7"/>
      <c r="X4" s="7"/>
      <c r="Y4" s="7"/>
      <c r="AC4" s="4"/>
    </row>
    <row r="5" spans="1:45" ht="12.95" customHeight="1" x14ac:dyDescent="0.15">
      <c r="M5" s="10"/>
      <c r="N5" s="403" t="s">
        <v>58</v>
      </c>
      <c r="O5" s="403"/>
      <c r="P5" s="403"/>
      <c r="Q5" s="403"/>
      <c r="R5" s="403"/>
      <c r="S5" s="403"/>
      <c r="T5" s="403"/>
      <c r="U5" s="403"/>
      <c r="V5" s="403"/>
      <c r="W5" s="403"/>
      <c r="X5" s="403"/>
      <c r="Y5" s="403"/>
      <c r="Z5" s="403"/>
      <c r="AA5" s="403"/>
      <c r="AB5" s="403"/>
      <c r="AC5" s="403"/>
      <c r="AD5" s="403"/>
      <c r="AE5" s="403"/>
      <c r="AF5" s="10"/>
      <c r="AM5" s="231" t="s">
        <v>265</v>
      </c>
      <c r="AN5" s="469"/>
      <c r="AO5" s="469"/>
      <c r="AP5" s="470"/>
    </row>
    <row r="6" spans="1:45" ht="12.95" customHeight="1" x14ac:dyDescent="0.15">
      <c r="M6" s="11"/>
      <c r="N6" s="404"/>
      <c r="O6" s="404"/>
      <c r="P6" s="404"/>
      <c r="Q6" s="404"/>
      <c r="R6" s="404"/>
      <c r="S6" s="404"/>
      <c r="T6" s="404"/>
      <c r="U6" s="404"/>
      <c r="V6" s="404"/>
      <c r="W6" s="404"/>
      <c r="X6" s="404"/>
      <c r="Y6" s="404"/>
      <c r="Z6" s="404"/>
      <c r="AA6" s="404"/>
      <c r="AB6" s="404"/>
      <c r="AC6" s="404"/>
      <c r="AD6" s="404"/>
      <c r="AE6" s="404"/>
      <c r="AF6" s="11"/>
      <c r="AM6" s="471"/>
      <c r="AN6" s="472"/>
      <c r="AO6" s="472"/>
      <c r="AP6" s="473"/>
    </row>
    <row r="7" spans="1:45" ht="12.75" customHeight="1" x14ac:dyDescent="0.15">
      <c r="AM7" s="221"/>
      <c r="AN7" s="221"/>
    </row>
    <row r="8" spans="1:45" ht="6" customHeight="1" x14ac:dyDescent="0.15"/>
    <row r="9" spans="1:45" ht="12" customHeight="1" x14ac:dyDescent="0.15">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54">
        <f ca="1">'報告書（事業主控）'!AL9</f>
        <v>30</v>
      </c>
      <c r="AM9" s="531"/>
      <c r="AN9" s="243" t="s">
        <v>4</v>
      </c>
      <c r="AO9" s="243"/>
      <c r="AP9" s="238">
        <f>'報告書（事業主控）'!AP9</f>
        <v>1</v>
      </c>
      <c r="AQ9" s="238"/>
      <c r="AR9" s="243" t="s">
        <v>5</v>
      </c>
      <c r="AS9" s="363"/>
    </row>
    <row r="10" spans="1:45" ht="13.5" customHeight="1" x14ac:dyDescent="0.15">
      <c r="B10" s="345"/>
      <c r="C10" s="345"/>
      <c r="D10" s="345"/>
      <c r="E10" s="345"/>
      <c r="F10" s="345"/>
      <c r="G10" s="345"/>
      <c r="H10" s="345"/>
      <c r="I10" s="417"/>
      <c r="J10" s="355">
        <f>'報告書（事業主控）'!J10</f>
        <v>0</v>
      </c>
      <c r="K10" s="525">
        <f>'報告書（事業主控）'!K10</f>
        <v>0</v>
      </c>
      <c r="L10" s="355">
        <f>'報告書（事業主控）'!L10</f>
        <v>0</v>
      </c>
      <c r="M10" s="527">
        <f>'報告書（事業主控）'!M10</f>
        <v>0</v>
      </c>
      <c r="N10" s="516">
        <f>'報告書（事業主控）'!N10</f>
        <v>0</v>
      </c>
      <c r="O10" s="355">
        <f>'報告書（事業主控）'!O10</f>
        <v>0</v>
      </c>
      <c r="P10" s="512">
        <f>'報告書（事業主控）'!P10</f>
        <v>0</v>
      </c>
      <c r="Q10" s="512">
        <f>'報告書（事業主控）'!Q10</f>
        <v>0</v>
      </c>
      <c r="R10" s="512">
        <f>'報告書（事業主控）'!R10</f>
        <v>0</v>
      </c>
      <c r="S10" s="512">
        <f>'報告書（事業主控）'!S10</f>
        <v>0</v>
      </c>
      <c r="T10" s="516">
        <f>'報告書（事業主控）'!T10</f>
        <v>0</v>
      </c>
      <c r="U10" s="355">
        <f>'報告書（事業主控）'!U10</f>
        <v>0</v>
      </c>
      <c r="V10" s="512">
        <f>'報告書（事業主控）'!V10</f>
        <v>0</v>
      </c>
      <c r="W10" s="514">
        <f>'報告書（事業主控）'!W10</f>
        <v>0</v>
      </c>
      <c r="AL10" s="532"/>
      <c r="AM10" s="533"/>
      <c r="AN10" s="244"/>
      <c r="AO10" s="244"/>
      <c r="AP10" s="240"/>
      <c r="AQ10" s="240"/>
      <c r="AR10" s="244"/>
      <c r="AS10" s="364"/>
    </row>
    <row r="11" spans="1:45" ht="9" customHeight="1" x14ac:dyDescent="0.15">
      <c r="B11" s="345"/>
      <c r="C11" s="345"/>
      <c r="D11" s="345"/>
      <c r="E11" s="345"/>
      <c r="F11" s="345"/>
      <c r="G11" s="345"/>
      <c r="H11" s="345"/>
      <c r="I11" s="417"/>
      <c r="J11" s="356"/>
      <c r="K11" s="526"/>
      <c r="L11" s="356"/>
      <c r="M11" s="528"/>
      <c r="N11" s="517"/>
      <c r="O11" s="356"/>
      <c r="P11" s="513"/>
      <c r="Q11" s="513"/>
      <c r="R11" s="513"/>
      <c r="S11" s="513"/>
      <c r="T11" s="517"/>
      <c r="U11" s="356"/>
      <c r="V11" s="513"/>
      <c r="W11" s="515"/>
      <c r="AL11" s="534"/>
      <c r="AM11" s="535"/>
      <c r="AN11" s="245"/>
      <c r="AO11" s="245"/>
      <c r="AP11" s="242"/>
      <c r="AQ11" s="242"/>
      <c r="AR11" s="245"/>
      <c r="AS11" s="365"/>
    </row>
    <row r="12" spans="1:45" ht="6" customHeight="1" x14ac:dyDescent="0.15">
      <c r="B12" s="346"/>
      <c r="C12" s="346"/>
      <c r="D12" s="346"/>
      <c r="E12" s="346"/>
      <c r="F12" s="346"/>
      <c r="G12" s="346"/>
      <c r="H12" s="346"/>
      <c r="I12" s="301"/>
      <c r="J12" s="356"/>
      <c r="K12" s="526"/>
      <c r="L12" s="356"/>
      <c r="M12" s="528"/>
      <c r="N12" s="517"/>
      <c r="O12" s="356"/>
      <c r="P12" s="513"/>
      <c r="Q12" s="513"/>
      <c r="R12" s="513"/>
      <c r="S12" s="513"/>
      <c r="T12" s="517"/>
      <c r="U12" s="356"/>
      <c r="V12" s="513"/>
      <c r="W12" s="515"/>
    </row>
    <row r="13" spans="1:45" s="6" customFormat="1" ht="15" customHeight="1" x14ac:dyDescent="0.15">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53</v>
      </c>
      <c r="W13" s="25"/>
      <c r="X13" s="25"/>
      <c r="Y13" s="334" t="s">
        <v>54</v>
      </c>
      <c r="Z13" s="334"/>
      <c r="AA13" s="334"/>
      <c r="AB13" s="334"/>
      <c r="AC13" s="334"/>
      <c r="AD13" s="334"/>
      <c r="AE13" s="334"/>
      <c r="AF13" s="334"/>
      <c r="AG13" s="334"/>
      <c r="AH13" s="334"/>
      <c r="AI13" s="25"/>
      <c r="AJ13" s="25"/>
      <c r="AK13" s="26"/>
      <c r="AL13" s="13" t="s">
        <v>55</v>
      </c>
      <c r="AM13" s="14"/>
      <c r="AN13" s="248" t="s">
        <v>59</v>
      </c>
      <c r="AO13" s="248"/>
      <c r="AP13" s="248"/>
      <c r="AQ13" s="248"/>
      <c r="AR13" s="248"/>
      <c r="AS13" s="249"/>
    </row>
    <row r="14" spans="1:45" s="6" customFormat="1" ht="13.5" customHeight="1" x14ac:dyDescent="0.15">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482" t="s">
        <v>83</v>
      </c>
      <c r="AI14" s="243"/>
      <c r="AJ14" s="243"/>
      <c r="AK14" s="363"/>
      <c r="AL14" s="405" t="s">
        <v>18</v>
      </c>
      <c r="AM14" s="406"/>
      <c r="AN14" s="250" t="s">
        <v>19</v>
      </c>
      <c r="AO14" s="251"/>
      <c r="AP14" s="251"/>
      <c r="AQ14" s="251"/>
      <c r="AR14" s="252"/>
      <c r="AS14" s="253"/>
    </row>
    <row r="15" spans="1:45" s="6" customFormat="1" ht="13.5" customHeight="1" x14ac:dyDescent="0.15">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483"/>
      <c r="AI15" s="245"/>
      <c r="AJ15" s="245"/>
      <c r="AK15" s="365"/>
      <c r="AL15" s="407"/>
      <c r="AM15" s="408"/>
      <c r="AN15" s="281"/>
      <c r="AO15" s="281"/>
      <c r="AP15" s="281"/>
      <c r="AQ15" s="281"/>
      <c r="AR15" s="281"/>
      <c r="AS15" s="282"/>
    </row>
    <row r="16" spans="1:45" ht="18" customHeight="1" x14ac:dyDescent="0.15">
      <c r="B16" s="505">
        <f>'報告書（事業主控）'!B16</f>
        <v>0</v>
      </c>
      <c r="C16" s="506"/>
      <c r="D16" s="506"/>
      <c r="E16" s="506"/>
      <c r="F16" s="506"/>
      <c r="G16" s="506"/>
      <c r="H16" s="506"/>
      <c r="I16" s="507"/>
      <c r="J16" s="505">
        <f>'報告書（事業主控）'!J16</f>
        <v>0</v>
      </c>
      <c r="K16" s="506"/>
      <c r="L16" s="506"/>
      <c r="M16" s="506"/>
      <c r="N16" s="508"/>
      <c r="O16" s="66">
        <f>'報告書（事業主控）'!O16</f>
        <v>0</v>
      </c>
      <c r="P16" s="15" t="s">
        <v>0</v>
      </c>
      <c r="Q16" s="66">
        <f>'報告書（事業主控）'!Q16</f>
        <v>0</v>
      </c>
      <c r="R16" s="15" t="s">
        <v>1</v>
      </c>
      <c r="S16" s="66">
        <f>'報告書（事業主控）'!S16</f>
        <v>0</v>
      </c>
      <c r="T16" s="291" t="s">
        <v>20</v>
      </c>
      <c r="U16" s="291"/>
      <c r="V16" s="493">
        <f>'報告書（事業主控）'!V16:X16</f>
        <v>0</v>
      </c>
      <c r="W16" s="494"/>
      <c r="X16" s="494"/>
      <c r="Y16" s="63" t="s">
        <v>8</v>
      </c>
      <c r="Z16" s="61"/>
      <c r="AA16" s="67"/>
      <c r="AB16" s="67"/>
      <c r="AC16" s="63" t="s">
        <v>8</v>
      </c>
      <c r="AD16" s="61"/>
      <c r="AE16" s="67"/>
      <c r="AF16" s="67"/>
      <c r="AG16" s="68" t="s">
        <v>8</v>
      </c>
      <c r="AH16" s="522">
        <f>'報告書（事業主控）'!AH16</f>
        <v>0</v>
      </c>
      <c r="AI16" s="523"/>
      <c r="AJ16" s="523"/>
      <c r="AK16" s="524"/>
      <c r="AL16" s="61"/>
      <c r="AM16" s="62"/>
      <c r="AN16" s="466">
        <f>'報告書（事業主控）'!AN16</f>
        <v>0</v>
      </c>
      <c r="AO16" s="467"/>
      <c r="AP16" s="467"/>
      <c r="AQ16" s="467"/>
      <c r="AR16" s="467"/>
      <c r="AS16" s="68" t="s">
        <v>8</v>
      </c>
    </row>
    <row r="17" spans="2:45" ht="18" customHeight="1" x14ac:dyDescent="0.15">
      <c r="B17" s="518"/>
      <c r="C17" s="519"/>
      <c r="D17" s="519"/>
      <c r="E17" s="519"/>
      <c r="F17" s="519"/>
      <c r="G17" s="519"/>
      <c r="H17" s="519"/>
      <c r="I17" s="520"/>
      <c r="J17" s="518"/>
      <c r="K17" s="519"/>
      <c r="L17" s="519"/>
      <c r="M17" s="519"/>
      <c r="N17" s="521"/>
      <c r="O17" s="69">
        <f>'報告書（事業主控）'!O17</f>
        <v>0</v>
      </c>
      <c r="P17" s="5" t="s">
        <v>0</v>
      </c>
      <c r="Q17" s="69">
        <f>'報告書（事業主控）'!Q17</f>
        <v>0</v>
      </c>
      <c r="R17" s="5" t="s">
        <v>1</v>
      </c>
      <c r="S17" s="69">
        <f>'報告書（事業主控）'!S17</f>
        <v>0</v>
      </c>
      <c r="T17" s="400" t="s">
        <v>21</v>
      </c>
      <c r="U17" s="400"/>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462"/>
      <c r="AL17" s="225">
        <f>'報告書（事業主控）'!AL17</f>
        <v>0</v>
      </c>
      <c r="AM17" s="463"/>
      <c r="AN17" s="464">
        <f>'報告書（事業主控）'!AN17</f>
        <v>0</v>
      </c>
      <c r="AO17" s="465"/>
      <c r="AP17" s="465"/>
      <c r="AQ17" s="465"/>
      <c r="AR17" s="465"/>
      <c r="AS17" s="56"/>
    </row>
    <row r="18" spans="2:45" ht="18" customHeight="1" x14ac:dyDescent="0.15">
      <c r="B18" s="505">
        <f>'報告書（事業主控）'!B18</f>
        <v>0</v>
      </c>
      <c r="C18" s="506"/>
      <c r="D18" s="506"/>
      <c r="E18" s="506"/>
      <c r="F18" s="506"/>
      <c r="G18" s="506"/>
      <c r="H18" s="506"/>
      <c r="I18" s="507"/>
      <c r="J18" s="505">
        <f>'報告書（事業主控）'!J18</f>
        <v>0</v>
      </c>
      <c r="K18" s="506"/>
      <c r="L18" s="506"/>
      <c r="M18" s="506"/>
      <c r="N18" s="508"/>
      <c r="O18" s="66">
        <f>'報告書（事業主控）'!O18</f>
        <v>0</v>
      </c>
      <c r="P18" s="15" t="s">
        <v>0</v>
      </c>
      <c r="Q18" s="66">
        <f>'報告書（事業主控）'!Q18</f>
        <v>0</v>
      </c>
      <c r="R18" s="15" t="s">
        <v>1</v>
      </c>
      <c r="S18" s="66">
        <f>'報告書（事業主控）'!S18</f>
        <v>0</v>
      </c>
      <c r="T18" s="291" t="s">
        <v>20</v>
      </c>
      <c r="U18" s="291"/>
      <c r="V18" s="493">
        <f>'報告書（事業主控）'!V18:X18</f>
        <v>0</v>
      </c>
      <c r="W18" s="494"/>
      <c r="X18" s="494"/>
      <c r="Y18" s="64"/>
      <c r="Z18" s="51"/>
      <c r="AA18" s="71"/>
      <c r="AB18" s="71"/>
      <c r="AC18" s="64"/>
      <c r="AD18" s="51"/>
      <c r="AE18" s="71"/>
      <c r="AF18" s="71"/>
      <c r="AG18" s="64"/>
      <c r="AH18" s="466">
        <f>'報告書（事業主控）'!AH18</f>
        <v>0</v>
      </c>
      <c r="AI18" s="467"/>
      <c r="AJ18" s="467"/>
      <c r="AK18" s="495"/>
      <c r="AL18" s="51"/>
      <c r="AM18" s="52"/>
      <c r="AN18" s="466">
        <f>'報告書（事業主控）'!AN18</f>
        <v>0</v>
      </c>
      <c r="AO18" s="467"/>
      <c r="AP18" s="467"/>
      <c r="AQ18" s="467"/>
      <c r="AR18" s="467"/>
      <c r="AS18" s="72"/>
    </row>
    <row r="19" spans="2:45" ht="18" customHeight="1" x14ac:dyDescent="0.15">
      <c r="B19" s="518"/>
      <c r="C19" s="519"/>
      <c r="D19" s="519"/>
      <c r="E19" s="519"/>
      <c r="F19" s="519"/>
      <c r="G19" s="519"/>
      <c r="H19" s="519"/>
      <c r="I19" s="520"/>
      <c r="J19" s="518"/>
      <c r="K19" s="519"/>
      <c r="L19" s="519"/>
      <c r="M19" s="519"/>
      <c r="N19" s="521"/>
      <c r="O19" s="69">
        <f>'報告書（事業主控）'!O19</f>
        <v>0</v>
      </c>
      <c r="P19" s="5" t="s">
        <v>0</v>
      </c>
      <c r="Q19" s="69">
        <f>'報告書（事業主控）'!Q19</f>
        <v>0</v>
      </c>
      <c r="R19" s="5" t="s">
        <v>1</v>
      </c>
      <c r="S19" s="69">
        <f>'報告書（事業主控）'!S19</f>
        <v>0</v>
      </c>
      <c r="T19" s="400" t="s">
        <v>21</v>
      </c>
      <c r="U19" s="400"/>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462"/>
      <c r="AL19" s="225">
        <f>'報告書（事業主控）'!AL19</f>
        <v>0</v>
      </c>
      <c r="AM19" s="463"/>
      <c r="AN19" s="464">
        <f>'報告書（事業主控）'!AN19</f>
        <v>0</v>
      </c>
      <c r="AO19" s="465"/>
      <c r="AP19" s="465"/>
      <c r="AQ19" s="465"/>
      <c r="AR19" s="465"/>
      <c r="AS19" s="56"/>
    </row>
    <row r="20" spans="2:45" ht="18" customHeight="1" x14ac:dyDescent="0.15">
      <c r="B20" s="505">
        <f>'報告書（事業主控）'!B20</f>
        <v>0</v>
      </c>
      <c r="C20" s="506"/>
      <c r="D20" s="506"/>
      <c r="E20" s="506"/>
      <c r="F20" s="506"/>
      <c r="G20" s="506"/>
      <c r="H20" s="506"/>
      <c r="I20" s="507"/>
      <c r="J20" s="505">
        <f>'報告書（事業主控）'!J20</f>
        <v>0</v>
      </c>
      <c r="K20" s="506"/>
      <c r="L20" s="506"/>
      <c r="M20" s="506"/>
      <c r="N20" s="508"/>
      <c r="O20" s="66">
        <f>'報告書（事業主控）'!O20</f>
        <v>0</v>
      </c>
      <c r="P20" s="15" t="s">
        <v>45</v>
      </c>
      <c r="Q20" s="66">
        <f>'報告書（事業主控）'!Q20</f>
        <v>0</v>
      </c>
      <c r="R20" s="15" t="s">
        <v>46</v>
      </c>
      <c r="S20" s="66">
        <f>'報告書（事業主控）'!S20</f>
        <v>0</v>
      </c>
      <c r="T20" s="291" t="s">
        <v>47</v>
      </c>
      <c r="U20" s="291"/>
      <c r="V20" s="493">
        <f>'報告書（事業主控）'!V20:X20</f>
        <v>0</v>
      </c>
      <c r="W20" s="494"/>
      <c r="X20" s="494"/>
      <c r="Y20" s="64"/>
      <c r="Z20" s="51"/>
      <c r="AA20" s="71"/>
      <c r="AB20" s="71"/>
      <c r="AC20" s="64"/>
      <c r="AD20" s="51"/>
      <c r="AE20" s="71"/>
      <c r="AF20" s="71"/>
      <c r="AG20" s="64"/>
      <c r="AH20" s="466">
        <f>'報告書（事業主控）'!AH20</f>
        <v>0</v>
      </c>
      <c r="AI20" s="467"/>
      <c r="AJ20" s="467"/>
      <c r="AK20" s="495"/>
      <c r="AL20" s="51"/>
      <c r="AM20" s="52"/>
      <c r="AN20" s="466">
        <f>'報告書（事業主控）'!AN20</f>
        <v>0</v>
      </c>
      <c r="AO20" s="467"/>
      <c r="AP20" s="467"/>
      <c r="AQ20" s="467"/>
      <c r="AR20" s="467"/>
      <c r="AS20" s="72"/>
    </row>
    <row r="21" spans="2:45" ht="18" customHeight="1" x14ac:dyDescent="0.15">
      <c r="B21" s="488"/>
      <c r="C21" s="489"/>
      <c r="D21" s="489"/>
      <c r="E21" s="489"/>
      <c r="F21" s="489"/>
      <c r="G21" s="489"/>
      <c r="H21" s="489"/>
      <c r="I21" s="490"/>
      <c r="J21" s="488"/>
      <c r="K21" s="489"/>
      <c r="L21" s="489"/>
      <c r="M21" s="489"/>
      <c r="N21" s="492"/>
      <c r="O21" s="73">
        <f>'報告書（事業主控）'!O21</f>
        <v>0</v>
      </c>
      <c r="P21" s="74" t="s">
        <v>45</v>
      </c>
      <c r="Q21" s="73">
        <f>'報告書（事業主控）'!Q21</f>
        <v>0</v>
      </c>
      <c r="R21" s="74" t="s">
        <v>46</v>
      </c>
      <c r="S21" s="73">
        <f>'報告書（事業主控）'!S21</f>
        <v>0</v>
      </c>
      <c r="T21" s="293" t="s">
        <v>48</v>
      </c>
      <c r="U21" s="293"/>
      <c r="V21" s="464">
        <f>'報告書（事業主控）'!V21</f>
        <v>0</v>
      </c>
      <c r="W21" s="465"/>
      <c r="X21" s="465"/>
      <c r="Y21" s="468"/>
      <c r="Z21" s="464">
        <f>'報告書（事業主控）'!Z21</f>
        <v>0</v>
      </c>
      <c r="AA21" s="465"/>
      <c r="AB21" s="465"/>
      <c r="AC21" s="465"/>
      <c r="AD21" s="464">
        <f>'報告書（事業主控）'!AD21</f>
        <v>0</v>
      </c>
      <c r="AE21" s="465"/>
      <c r="AF21" s="465"/>
      <c r="AG21" s="465"/>
      <c r="AH21" s="460">
        <f>'報告書（事業主控）'!AH21</f>
        <v>0</v>
      </c>
      <c r="AI21" s="461"/>
      <c r="AJ21" s="461"/>
      <c r="AK21" s="462"/>
      <c r="AL21" s="225">
        <f>'報告書（事業主控）'!AL21</f>
        <v>0</v>
      </c>
      <c r="AM21" s="463"/>
      <c r="AN21" s="464">
        <f>'報告書（事業主控）'!AN21</f>
        <v>0</v>
      </c>
      <c r="AO21" s="465"/>
      <c r="AP21" s="465"/>
      <c r="AQ21" s="465"/>
      <c r="AR21" s="465"/>
      <c r="AS21" s="56"/>
    </row>
    <row r="22" spans="2:45" ht="18" customHeight="1" x14ac:dyDescent="0.15">
      <c r="B22" s="485">
        <f>'報告書（事業主控）'!B22</f>
        <v>0</v>
      </c>
      <c r="C22" s="486"/>
      <c r="D22" s="486"/>
      <c r="E22" s="486"/>
      <c r="F22" s="486"/>
      <c r="G22" s="486"/>
      <c r="H22" s="486"/>
      <c r="I22" s="487"/>
      <c r="J22" s="485">
        <f>'報告書（事業主控）'!J22</f>
        <v>0</v>
      </c>
      <c r="K22" s="486"/>
      <c r="L22" s="486"/>
      <c r="M22" s="486"/>
      <c r="N22" s="491"/>
      <c r="O22" s="69">
        <f>'報告書（事業主控）'!O22</f>
        <v>0</v>
      </c>
      <c r="P22" s="5" t="s">
        <v>45</v>
      </c>
      <c r="Q22" s="69">
        <f>'報告書（事業主控）'!Q22</f>
        <v>0</v>
      </c>
      <c r="R22" s="5" t="s">
        <v>46</v>
      </c>
      <c r="S22" s="69">
        <f>'報告書（事業主控）'!S22</f>
        <v>0</v>
      </c>
      <c r="T22" s="400" t="s">
        <v>47</v>
      </c>
      <c r="U22" s="400"/>
      <c r="V22" s="493">
        <f>'報告書（事業主控）'!V22:X22</f>
        <v>0</v>
      </c>
      <c r="W22" s="494"/>
      <c r="X22" s="494"/>
      <c r="Y22" s="65"/>
      <c r="Z22" s="53"/>
      <c r="AA22" s="70"/>
      <c r="AB22" s="70"/>
      <c r="AC22" s="65"/>
      <c r="AD22" s="53"/>
      <c r="AE22" s="70"/>
      <c r="AF22" s="70"/>
      <c r="AG22" s="65"/>
      <c r="AH22" s="466">
        <f>'報告書（事業主控）'!AH22</f>
        <v>0</v>
      </c>
      <c r="AI22" s="467"/>
      <c r="AJ22" s="467"/>
      <c r="AK22" s="495"/>
      <c r="AL22" s="53"/>
      <c r="AM22" s="54"/>
      <c r="AN22" s="466">
        <f>'報告書（事業主控）'!AN22</f>
        <v>0</v>
      </c>
      <c r="AO22" s="467"/>
      <c r="AP22" s="467"/>
      <c r="AQ22" s="467"/>
      <c r="AR22" s="467"/>
      <c r="AS22" s="72"/>
    </row>
    <row r="23" spans="2:45" ht="18" customHeight="1" x14ac:dyDescent="0.15">
      <c r="B23" s="488"/>
      <c r="C23" s="489"/>
      <c r="D23" s="489"/>
      <c r="E23" s="489"/>
      <c r="F23" s="489"/>
      <c r="G23" s="489"/>
      <c r="H23" s="489"/>
      <c r="I23" s="490"/>
      <c r="J23" s="488"/>
      <c r="K23" s="489"/>
      <c r="L23" s="489"/>
      <c r="M23" s="489"/>
      <c r="N23" s="492"/>
      <c r="O23" s="73">
        <f>'報告書（事業主控）'!O23</f>
        <v>0</v>
      </c>
      <c r="P23" s="74" t="s">
        <v>45</v>
      </c>
      <c r="Q23" s="73">
        <f>'報告書（事業主控）'!Q23</f>
        <v>0</v>
      </c>
      <c r="R23" s="74" t="s">
        <v>46</v>
      </c>
      <c r="S23" s="73">
        <f>'報告書（事業主控）'!S23</f>
        <v>0</v>
      </c>
      <c r="T23" s="293" t="s">
        <v>48</v>
      </c>
      <c r="U23" s="293"/>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462"/>
      <c r="AL23" s="225">
        <f>'報告書（事業主控）'!AL23</f>
        <v>0</v>
      </c>
      <c r="AM23" s="463"/>
      <c r="AN23" s="464">
        <f>'報告書（事業主控）'!AN23</f>
        <v>0</v>
      </c>
      <c r="AO23" s="465"/>
      <c r="AP23" s="465"/>
      <c r="AQ23" s="465"/>
      <c r="AR23" s="465"/>
      <c r="AS23" s="56"/>
    </row>
    <row r="24" spans="2:45" ht="18" customHeight="1" x14ac:dyDescent="0.15">
      <c r="B24" s="485">
        <f>'報告書（事業主控）'!B24</f>
        <v>0</v>
      </c>
      <c r="C24" s="486"/>
      <c r="D24" s="486"/>
      <c r="E24" s="486"/>
      <c r="F24" s="486"/>
      <c r="G24" s="486"/>
      <c r="H24" s="486"/>
      <c r="I24" s="487"/>
      <c r="J24" s="485">
        <f>'報告書（事業主控）'!J24</f>
        <v>0</v>
      </c>
      <c r="K24" s="486"/>
      <c r="L24" s="486"/>
      <c r="M24" s="486"/>
      <c r="N24" s="491"/>
      <c r="O24" s="69">
        <f>'報告書（事業主控）'!O24</f>
        <v>0</v>
      </c>
      <c r="P24" s="5" t="s">
        <v>45</v>
      </c>
      <c r="Q24" s="69">
        <f>'報告書（事業主控）'!Q24</f>
        <v>0</v>
      </c>
      <c r="R24" s="5" t="s">
        <v>46</v>
      </c>
      <c r="S24" s="69">
        <f>'報告書（事業主控）'!S24</f>
        <v>0</v>
      </c>
      <c r="T24" s="400" t="s">
        <v>47</v>
      </c>
      <c r="U24" s="400"/>
      <c r="V24" s="493">
        <f>'報告書（事業主控）'!V24:X24</f>
        <v>0</v>
      </c>
      <c r="W24" s="494"/>
      <c r="X24" s="494"/>
      <c r="Y24" s="64"/>
      <c r="Z24" s="51"/>
      <c r="AA24" s="71"/>
      <c r="AB24" s="71"/>
      <c r="AC24" s="64"/>
      <c r="AD24" s="51"/>
      <c r="AE24" s="71"/>
      <c r="AF24" s="71"/>
      <c r="AG24" s="64"/>
      <c r="AH24" s="466">
        <f>'報告書（事業主控）'!AH24</f>
        <v>0</v>
      </c>
      <c r="AI24" s="467"/>
      <c r="AJ24" s="467"/>
      <c r="AK24" s="495"/>
      <c r="AL24" s="53"/>
      <c r="AM24" s="54"/>
      <c r="AN24" s="466">
        <f>'報告書（事業主控）'!AN24</f>
        <v>0</v>
      </c>
      <c r="AO24" s="467"/>
      <c r="AP24" s="467"/>
      <c r="AQ24" s="467"/>
      <c r="AR24" s="467"/>
      <c r="AS24" s="72"/>
    </row>
    <row r="25" spans="2:45" ht="18" customHeight="1" x14ac:dyDescent="0.15">
      <c r="B25" s="488"/>
      <c r="C25" s="489"/>
      <c r="D25" s="489"/>
      <c r="E25" s="489"/>
      <c r="F25" s="489"/>
      <c r="G25" s="489"/>
      <c r="H25" s="489"/>
      <c r="I25" s="490"/>
      <c r="J25" s="488"/>
      <c r="K25" s="489"/>
      <c r="L25" s="489"/>
      <c r="M25" s="489"/>
      <c r="N25" s="492"/>
      <c r="O25" s="73">
        <f>'報告書（事業主控）'!O25</f>
        <v>0</v>
      </c>
      <c r="P25" s="74" t="s">
        <v>45</v>
      </c>
      <c r="Q25" s="73">
        <f>'報告書（事業主控）'!Q25</f>
        <v>0</v>
      </c>
      <c r="R25" s="74" t="s">
        <v>46</v>
      </c>
      <c r="S25" s="73">
        <f>'報告書（事業主控）'!S25</f>
        <v>0</v>
      </c>
      <c r="T25" s="293" t="s">
        <v>48</v>
      </c>
      <c r="U25" s="293"/>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462"/>
      <c r="AL25" s="225">
        <f>'報告書（事業主控）'!AL25</f>
        <v>0</v>
      </c>
      <c r="AM25" s="463"/>
      <c r="AN25" s="464">
        <f>'報告書（事業主控）'!AN25</f>
        <v>0</v>
      </c>
      <c r="AO25" s="465"/>
      <c r="AP25" s="465"/>
      <c r="AQ25" s="465"/>
      <c r="AR25" s="465"/>
      <c r="AS25" s="56"/>
    </row>
    <row r="26" spans="2:45" ht="18" customHeight="1" x14ac:dyDescent="0.15">
      <c r="B26" s="301" t="s">
        <v>82</v>
      </c>
      <c r="C26" s="302"/>
      <c r="D26" s="302"/>
      <c r="E26" s="303"/>
      <c r="F26" s="496">
        <f>'報告書（事業主控）'!F26</f>
        <v>0</v>
      </c>
      <c r="G26" s="497"/>
      <c r="H26" s="497"/>
      <c r="I26" s="497"/>
      <c r="J26" s="497"/>
      <c r="K26" s="497"/>
      <c r="L26" s="497"/>
      <c r="M26" s="497"/>
      <c r="N26" s="498"/>
      <c r="O26" s="301" t="s">
        <v>60</v>
      </c>
      <c r="P26" s="302"/>
      <c r="Q26" s="302"/>
      <c r="R26" s="302"/>
      <c r="S26" s="302"/>
      <c r="T26" s="302"/>
      <c r="U26" s="303"/>
      <c r="V26" s="466">
        <f>'報告書（事業主控）'!V26</f>
        <v>0</v>
      </c>
      <c r="W26" s="467"/>
      <c r="X26" s="467"/>
      <c r="Y26" s="495"/>
      <c r="Z26" s="51"/>
      <c r="AA26" s="71"/>
      <c r="AB26" s="71"/>
      <c r="AC26" s="64"/>
      <c r="AD26" s="51"/>
      <c r="AE26" s="71"/>
      <c r="AF26" s="71"/>
      <c r="AG26" s="64"/>
      <c r="AH26" s="466">
        <f>'報告書（事業主控）'!AH26</f>
        <v>0</v>
      </c>
      <c r="AI26" s="467"/>
      <c r="AJ26" s="467"/>
      <c r="AK26" s="495"/>
      <c r="AL26" s="51"/>
      <c r="AM26" s="52"/>
      <c r="AN26" s="466">
        <f>'報告書（事業主控）'!AN26</f>
        <v>0</v>
      </c>
      <c r="AO26" s="467"/>
      <c r="AP26" s="467"/>
      <c r="AQ26" s="467"/>
      <c r="AR26" s="467"/>
      <c r="AS26" s="72"/>
    </row>
    <row r="27" spans="2:45" ht="18" customHeight="1" x14ac:dyDescent="0.15">
      <c r="B27" s="304"/>
      <c r="C27" s="305"/>
      <c r="D27" s="305"/>
      <c r="E27" s="306"/>
      <c r="F27" s="499"/>
      <c r="G27" s="500"/>
      <c r="H27" s="500"/>
      <c r="I27" s="500"/>
      <c r="J27" s="500"/>
      <c r="K27" s="500"/>
      <c r="L27" s="500"/>
      <c r="M27" s="500"/>
      <c r="N27" s="501"/>
      <c r="O27" s="304"/>
      <c r="P27" s="305"/>
      <c r="Q27" s="305"/>
      <c r="R27" s="305"/>
      <c r="S27" s="305"/>
      <c r="T27" s="305"/>
      <c r="U27" s="306"/>
      <c r="V27" s="261">
        <f>'報告書（事業主控）'!V27</f>
        <v>0</v>
      </c>
      <c r="W27" s="395"/>
      <c r="X27" s="395"/>
      <c r="Y27" s="398"/>
      <c r="Z27" s="261">
        <f>'報告書（事業主控）'!Z27</f>
        <v>0</v>
      </c>
      <c r="AA27" s="396"/>
      <c r="AB27" s="396"/>
      <c r="AC27" s="397"/>
      <c r="AD27" s="261">
        <f>'報告書（事業主控）'!AD27</f>
        <v>0</v>
      </c>
      <c r="AE27" s="396"/>
      <c r="AF27" s="396"/>
      <c r="AG27" s="397"/>
      <c r="AH27" s="261">
        <f>'報告書（事業主控）'!AH27</f>
        <v>0</v>
      </c>
      <c r="AI27" s="262"/>
      <c r="AJ27" s="262"/>
      <c r="AK27" s="262"/>
      <c r="AL27" s="53"/>
      <c r="AM27" s="54"/>
      <c r="AN27" s="261">
        <f>'報告書（事業主控）'!AN27</f>
        <v>0</v>
      </c>
      <c r="AO27" s="395"/>
      <c r="AP27" s="395"/>
      <c r="AQ27" s="395"/>
      <c r="AR27" s="395"/>
      <c r="AS27" s="183"/>
    </row>
    <row r="28" spans="2:45" ht="18" customHeight="1" x14ac:dyDescent="0.15">
      <c r="B28" s="307"/>
      <c r="C28" s="308"/>
      <c r="D28" s="308"/>
      <c r="E28" s="309"/>
      <c r="F28" s="502"/>
      <c r="G28" s="503"/>
      <c r="H28" s="503"/>
      <c r="I28" s="503"/>
      <c r="J28" s="503"/>
      <c r="K28" s="503"/>
      <c r="L28" s="503"/>
      <c r="M28" s="503"/>
      <c r="N28" s="504"/>
      <c r="O28" s="307"/>
      <c r="P28" s="308"/>
      <c r="Q28" s="308"/>
      <c r="R28" s="308"/>
      <c r="S28" s="308"/>
      <c r="T28" s="308"/>
      <c r="U28" s="309"/>
      <c r="V28" s="464">
        <f>'報告書（事業主控）'!V28</f>
        <v>0</v>
      </c>
      <c r="W28" s="465"/>
      <c r="X28" s="465"/>
      <c r="Y28" s="468"/>
      <c r="Z28" s="464">
        <f>'報告書（事業主控）'!Z28</f>
        <v>0</v>
      </c>
      <c r="AA28" s="465"/>
      <c r="AB28" s="465"/>
      <c r="AC28" s="468"/>
      <c r="AD28" s="464">
        <f>'報告書（事業主控）'!AD28</f>
        <v>0</v>
      </c>
      <c r="AE28" s="465"/>
      <c r="AF28" s="465"/>
      <c r="AG28" s="468"/>
      <c r="AH28" s="464">
        <f>'報告書（事業主控）'!AH28</f>
        <v>0</v>
      </c>
      <c r="AI28" s="465"/>
      <c r="AJ28" s="465"/>
      <c r="AK28" s="468"/>
      <c r="AL28" s="55"/>
      <c r="AM28" s="56"/>
      <c r="AN28" s="464">
        <f>'報告書（事業主控）'!AN28</f>
        <v>0</v>
      </c>
      <c r="AO28" s="465"/>
      <c r="AP28" s="465"/>
      <c r="AQ28" s="465"/>
      <c r="AR28" s="465"/>
      <c r="AS28" s="56"/>
    </row>
    <row r="29" spans="2:45" ht="15.75" customHeight="1" x14ac:dyDescent="0.15">
      <c r="D29" s="2" t="s">
        <v>22</v>
      </c>
      <c r="AN29" s="459">
        <f>'報告書（事業主控）'!AN29:AR29</f>
        <v>0</v>
      </c>
      <c r="AO29" s="459"/>
      <c r="AP29" s="459"/>
      <c r="AQ29" s="459"/>
      <c r="AR29" s="459"/>
    </row>
    <row r="30" spans="2:45" ht="15" customHeight="1" x14ac:dyDescent="0.15">
      <c r="AG30" s="4"/>
      <c r="AI30" s="16" t="s">
        <v>61</v>
      </c>
      <c r="AJ30" s="530">
        <f>'報告書（事業主控）'!AJ30</f>
        <v>0</v>
      </c>
      <c r="AK30" s="530"/>
      <c r="AL30" s="530"/>
      <c r="AM30" s="400" t="s">
        <v>62</v>
      </c>
      <c r="AN30" s="400"/>
      <c r="AO30" s="529">
        <f>'報告書（事業主控）'!AO30</f>
        <v>0</v>
      </c>
      <c r="AP30" s="529"/>
      <c r="AQ30" s="529"/>
      <c r="AR30" s="75"/>
      <c r="AS30" s="5" t="s">
        <v>63</v>
      </c>
    </row>
    <row r="31" spans="2:45" ht="15" customHeight="1" x14ac:dyDescent="0.15">
      <c r="D31" s="242">
        <f>'報告書（事業主控）'!D31</f>
        <v>0</v>
      </c>
      <c r="E31" s="242"/>
      <c r="F31" s="17" t="s">
        <v>0</v>
      </c>
      <c r="G31" s="242">
        <f>'報告書（事業主控）'!G31</f>
        <v>0</v>
      </c>
      <c r="H31" s="242"/>
      <c r="I31" s="17" t="s">
        <v>1</v>
      </c>
      <c r="J31" s="242">
        <f>'報告書（事業主控）'!J31</f>
        <v>0</v>
      </c>
      <c r="K31" s="242"/>
      <c r="L31" s="17" t="s">
        <v>23</v>
      </c>
      <c r="AG31" s="18"/>
      <c r="AI31" s="16" t="s">
        <v>64</v>
      </c>
      <c r="AJ31" s="553">
        <f>'報告書（事業主控）'!AJ31</f>
        <v>0</v>
      </c>
      <c r="AK31" s="554"/>
      <c r="AL31" s="5" t="s">
        <v>65</v>
      </c>
      <c r="AM31" s="530">
        <f>'報告書（事業主控）'!AM31</f>
        <v>0</v>
      </c>
      <c r="AN31" s="530"/>
      <c r="AO31" s="5" t="s">
        <v>65</v>
      </c>
      <c r="AP31" s="529">
        <f>'報告書（事業主控）'!AP31</f>
        <v>0</v>
      </c>
      <c r="AQ31" s="529"/>
      <c r="AR31" s="75"/>
      <c r="AS31" s="5" t="s">
        <v>66</v>
      </c>
    </row>
    <row r="32" spans="2:45" ht="18" customHeight="1" x14ac:dyDescent="0.15">
      <c r="D32" s="4"/>
      <c r="E32" s="4"/>
      <c r="F32" s="4"/>
      <c r="G32" s="4"/>
      <c r="AA32" s="434" t="s">
        <v>24</v>
      </c>
      <c r="AB32" s="434"/>
      <c r="AC32" s="484">
        <f>'報告書（事業主控）'!AC32</f>
        <v>0</v>
      </c>
      <c r="AD32" s="484"/>
      <c r="AE32" s="484"/>
      <c r="AF32" s="484"/>
      <c r="AG32" s="484"/>
      <c r="AH32" s="484"/>
      <c r="AI32" s="484"/>
      <c r="AJ32" s="484"/>
      <c r="AK32" s="484"/>
      <c r="AL32" s="484"/>
      <c r="AM32" s="484"/>
      <c r="AN32" s="484"/>
      <c r="AO32" s="484"/>
      <c r="AP32" s="484"/>
      <c r="AQ32" s="484"/>
      <c r="AR32" s="484"/>
      <c r="AS32" s="484"/>
    </row>
    <row r="33" spans="2:45" ht="15" customHeight="1" x14ac:dyDescent="0.15">
      <c r="D33" s="4"/>
      <c r="E33" s="4"/>
      <c r="F33" s="4"/>
      <c r="G33" s="4"/>
      <c r="H33" s="6"/>
      <c r="X33" s="392" t="s">
        <v>25</v>
      </c>
      <c r="Y33" s="392"/>
      <c r="Z33" s="392"/>
      <c r="AA33" s="2"/>
      <c r="AB33" s="2"/>
      <c r="AC33" s="474">
        <f>'報告書（事業主控）'!AC33</f>
        <v>0</v>
      </c>
      <c r="AD33" s="474"/>
      <c r="AE33" s="474"/>
      <c r="AF33" s="474"/>
      <c r="AG33" s="474"/>
      <c r="AH33" s="474"/>
      <c r="AI33" s="474"/>
      <c r="AJ33" s="474"/>
      <c r="AK33" s="474"/>
      <c r="AL33" s="474"/>
      <c r="AM33" s="474"/>
      <c r="AN33" s="474"/>
      <c r="AO33" s="474"/>
      <c r="AP33" s="474"/>
      <c r="AQ33" s="474"/>
      <c r="AR33" s="474"/>
      <c r="AS33" s="474"/>
    </row>
    <row r="34" spans="2:45" ht="15" customHeight="1" x14ac:dyDescent="0.15">
      <c r="D34" s="242">
        <f>'報告書（事業主控）'!D34</f>
        <v>0</v>
      </c>
      <c r="E34" s="242"/>
      <c r="F34" s="242"/>
      <c r="G34" s="242"/>
      <c r="H34" s="17" t="s">
        <v>26</v>
      </c>
      <c r="I34" s="17"/>
      <c r="J34" s="17"/>
      <c r="K34" s="17"/>
      <c r="L34" s="17"/>
      <c r="M34" s="17"/>
      <c r="N34" s="17"/>
      <c r="O34" s="17"/>
      <c r="P34" s="17"/>
      <c r="Q34" s="17"/>
      <c r="R34" s="19"/>
      <c r="S34" s="17"/>
      <c r="Y34" s="4"/>
      <c r="Z34" s="4"/>
      <c r="AA34" s="434" t="s">
        <v>27</v>
      </c>
      <c r="AB34" s="434"/>
      <c r="AC34" s="475">
        <f>'報告書（事業主控）'!AC34</f>
        <v>0</v>
      </c>
      <c r="AD34" s="475"/>
      <c r="AE34" s="475"/>
      <c r="AF34" s="475"/>
      <c r="AG34" s="475"/>
      <c r="AH34" s="475"/>
      <c r="AI34" s="475"/>
      <c r="AJ34" s="475"/>
      <c r="AK34" s="475"/>
      <c r="AL34" s="475"/>
      <c r="AM34" s="475"/>
      <c r="AN34" s="475"/>
      <c r="AO34" s="475"/>
      <c r="AP34" s="475"/>
      <c r="AQ34" s="475"/>
      <c r="AR34" s="475"/>
      <c r="AS34" s="475"/>
    </row>
    <row r="35" spans="2:45" ht="15" customHeight="1" x14ac:dyDescent="0.15">
      <c r="AC35" s="2"/>
      <c r="AD35" s="6" t="s">
        <v>67</v>
      </c>
    </row>
    <row r="36" spans="2:45" ht="15.95" customHeight="1" x14ac:dyDescent="0.15">
      <c r="D36" s="20" t="s">
        <v>28</v>
      </c>
      <c r="E36" s="20"/>
      <c r="F36" s="2"/>
      <c r="G36" s="2"/>
      <c r="H36" s="2"/>
      <c r="I36" s="2"/>
      <c r="J36" s="2"/>
      <c r="K36" s="2"/>
      <c r="L36" s="2"/>
      <c r="M36" s="2"/>
      <c r="N36" s="2"/>
      <c r="O36" s="2"/>
      <c r="P36" s="2"/>
      <c r="Q36" s="2"/>
      <c r="R36" s="2"/>
      <c r="S36" s="2"/>
      <c r="T36" s="2"/>
      <c r="U36" s="2"/>
      <c r="V36" s="2"/>
      <c r="W36" s="2"/>
      <c r="X36" s="2"/>
      <c r="AA36" s="428" t="s">
        <v>29</v>
      </c>
      <c r="AB36" s="429"/>
      <c r="AC36" s="440" t="s">
        <v>68</v>
      </c>
      <c r="AD36" s="441"/>
      <c r="AE36" s="441"/>
      <c r="AF36" s="441"/>
      <c r="AG36" s="441"/>
      <c r="AH36" s="442"/>
      <c r="AI36" s="21"/>
      <c r="AJ36" s="393" t="s">
        <v>69</v>
      </c>
      <c r="AK36" s="393"/>
      <c r="AL36" s="393"/>
      <c r="AM36" s="393"/>
      <c r="AN36" s="393"/>
      <c r="AO36" s="24"/>
      <c r="AP36" s="380" t="s">
        <v>70</v>
      </c>
      <c r="AQ36" s="381"/>
      <c r="AR36" s="381"/>
      <c r="AS36" s="382"/>
    </row>
    <row r="37" spans="2:45" ht="15.95" customHeight="1" x14ac:dyDescent="0.15">
      <c r="D37" s="220" t="s">
        <v>266</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row>
    <row r="38" spans="2:45" ht="15.95" customHeight="1" x14ac:dyDescent="0.15">
      <c r="D38" s="20" t="s">
        <v>71</v>
      </c>
      <c r="E38" s="20"/>
      <c r="F38" s="2"/>
      <c r="G38" s="2"/>
      <c r="H38" s="2"/>
      <c r="I38" s="2"/>
      <c r="J38" s="2"/>
      <c r="K38" s="2"/>
      <c r="L38" s="2"/>
      <c r="M38" s="2"/>
      <c r="N38" s="2"/>
      <c r="O38" s="2"/>
      <c r="P38" s="2"/>
      <c r="Q38" s="2"/>
      <c r="R38" s="2"/>
      <c r="S38" s="2"/>
      <c r="T38" s="2"/>
      <c r="U38" s="2"/>
      <c r="V38" s="2"/>
      <c r="W38" s="2"/>
      <c r="X38" s="2"/>
      <c r="AA38" s="430"/>
      <c r="AB38" s="431"/>
      <c r="AC38" s="547">
        <f>'報告書（事業主控）'!AC38</f>
        <v>0</v>
      </c>
      <c r="AD38" s="548"/>
      <c r="AE38" s="548"/>
      <c r="AF38" s="548"/>
      <c r="AG38" s="548"/>
      <c r="AH38" s="549"/>
      <c r="AI38" s="476">
        <f>'報告書（事業主控）'!AI38</f>
        <v>0</v>
      </c>
      <c r="AJ38" s="477"/>
      <c r="AK38" s="477"/>
      <c r="AL38" s="477"/>
      <c r="AM38" s="477"/>
      <c r="AN38" s="477"/>
      <c r="AO38" s="478"/>
      <c r="AP38" s="536">
        <f>'報告書（事業主控）'!AP38</f>
        <v>0</v>
      </c>
      <c r="AQ38" s="537"/>
      <c r="AR38" s="537"/>
      <c r="AS38" s="538"/>
    </row>
    <row r="39" spans="2:45" ht="15.95" customHeight="1" x14ac:dyDescent="0.15">
      <c r="D39" s="22"/>
      <c r="E39" s="20"/>
      <c r="F39" s="2"/>
      <c r="G39" s="2"/>
      <c r="H39" s="2"/>
      <c r="I39" s="2"/>
      <c r="J39" s="2"/>
      <c r="K39" s="2"/>
      <c r="L39" s="2"/>
      <c r="M39" s="2"/>
      <c r="N39" s="2"/>
      <c r="O39" s="2"/>
      <c r="P39" s="2"/>
      <c r="Q39" s="2"/>
      <c r="R39" s="2"/>
      <c r="S39" s="2"/>
      <c r="T39" s="2"/>
      <c r="U39" s="2"/>
      <c r="V39" s="2"/>
      <c r="W39" s="2"/>
      <c r="X39" s="2"/>
      <c r="AA39" s="432"/>
      <c r="AB39" s="433"/>
      <c r="AC39" s="550"/>
      <c r="AD39" s="551"/>
      <c r="AE39" s="551"/>
      <c r="AF39" s="551"/>
      <c r="AG39" s="551"/>
      <c r="AH39" s="552"/>
      <c r="AI39" s="479"/>
      <c r="AJ39" s="480"/>
      <c r="AK39" s="480"/>
      <c r="AL39" s="480"/>
      <c r="AM39" s="480"/>
      <c r="AN39" s="480"/>
      <c r="AO39" s="481"/>
      <c r="AP39" s="539"/>
      <c r="AQ39" s="540"/>
      <c r="AR39" s="540"/>
      <c r="AS39" s="541"/>
    </row>
    <row r="40" spans="2:45" ht="9" customHeight="1" x14ac:dyDescent="0.15">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x14ac:dyDescent="0.15">
      <c r="AQ41" s="79"/>
      <c r="AR41" s="79"/>
      <c r="AS41" s="79"/>
    </row>
    <row r="42" spans="2:45" ht="7.5" customHeight="1" x14ac:dyDescent="0.15">
      <c r="X42" s="6"/>
      <c r="Y42" s="6"/>
    </row>
    <row r="43" spans="2:45" ht="10.5" customHeight="1" x14ac:dyDescent="0.15">
      <c r="X43" s="6"/>
      <c r="Y43" s="6"/>
    </row>
    <row r="44" spans="2:45" ht="5.25" customHeight="1" x14ac:dyDescent="0.15">
      <c r="X44" s="6"/>
      <c r="Y44" s="6"/>
    </row>
    <row r="45" spans="2:45" ht="5.25" customHeight="1" x14ac:dyDescent="0.15">
      <c r="X45" s="6"/>
      <c r="Y45" s="6"/>
    </row>
    <row r="46" spans="2:45" ht="5.25" customHeight="1" x14ac:dyDescent="0.15">
      <c r="X46" s="6"/>
      <c r="Y46" s="6"/>
    </row>
    <row r="47" spans="2:45" ht="5.25" customHeight="1" x14ac:dyDescent="0.15">
      <c r="X47" s="6"/>
      <c r="Y47" s="6"/>
    </row>
    <row r="48" spans="2:45" ht="17.25" customHeight="1" x14ac:dyDescent="0.15">
      <c r="B48" s="2" t="s">
        <v>50</v>
      </c>
      <c r="S48" s="4"/>
      <c r="T48" s="4"/>
      <c r="U48" s="4"/>
      <c r="V48" s="4"/>
      <c r="W48" s="4"/>
      <c r="AL48" s="46"/>
      <c r="AM48" s="46"/>
      <c r="AN48" s="46"/>
      <c r="AO48" s="46"/>
    </row>
    <row r="49" spans="2:45" ht="12.75" customHeight="1" x14ac:dyDescent="0.15">
      <c r="M49" s="47"/>
      <c r="N49" s="47"/>
      <c r="O49" s="47"/>
      <c r="P49" s="47"/>
      <c r="Q49" s="47"/>
      <c r="R49" s="47"/>
      <c r="S49" s="47"/>
      <c r="T49" s="48"/>
      <c r="U49" s="48"/>
      <c r="V49" s="48"/>
      <c r="W49" s="48"/>
      <c r="X49" s="48"/>
      <c r="Y49" s="48"/>
      <c r="Z49" s="48"/>
      <c r="AA49" s="47"/>
      <c r="AB49" s="47"/>
      <c r="AC49" s="47"/>
      <c r="AL49" s="46"/>
      <c r="AM49" s="231" t="s">
        <v>265</v>
      </c>
      <c r="AN49" s="469"/>
      <c r="AO49" s="469"/>
      <c r="AP49" s="470"/>
    </row>
    <row r="50" spans="2:45" ht="12.75" customHeight="1" x14ac:dyDescent="0.15">
      <c r="M50" s="47"/>
      <c r="N50" s="47"/>
      <c r="O50" s="47"/>
      <c r="P50" s="47"/>
      <c r="Q50" s="47"/>
      <c r="R50" s="47"/>
      <c r="S50" s="47"/>
      <c r="T50" s="48"/>
      <c r="U50" s="48"/>
      <c r="V50" s="48"/>
      <c r="W50" s="48"/>
      <c r="X50" s="48"/>
      <c r="Y50" s="48"/>
      <c r="Z50" s="48"/>
      <c r="AA50" s="47"/>
      <c r="AB50" s="47"/>
      <c r="AC50" s="47"/>
      <c r="AL50" s="46"/>
      <c r="AM50" s="471"/>
      <c r="AN50" s="472"/>
      <c r="AO50" s="472"/>
      <c r="AP50" s="473"/>
    </row>
    <row r="51" spans="2:45" ht="12.75" customHeight="1" x14ac:dyDescent="0.15">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x14ac:dyDescent="0.15">
      <c r="M52" s="47"/>
      <c r="N52" s="47"/>
      <c r="O52" s="47"/>
      <c r="P52" s="47"/>
      <c r="Q52" s="47"/>
      <c r="R52" s="47"/>
      <c r="S52" s="47"/>
      <c r="T52" s="47"/>
      <c r="U52" s="47"/>
      <c r="V52" s="47"/>
      <c r="W52" s="47"/>
      <c r="X52" s="47"/>
      <c r="Y52" s="47"/>
      <c r="Z52" s="47"/>
      <c r="AA52" s="47"/>
      <c r="AB52" s="47"/>
      <c r="AC52" s="47"/>
      <c r="AL52" s="46"/>
      <c r="AM52" s="46"/>
    </row>
    <row r="53" spans="2:45" ht="12.75" customHeight="1" x14ac:dyDescent="0.15">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45" ht="13.5" customHeight="1" x14ac:dyDescent="0.15">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45" ht="9" customHeight="1" x14ac:dyDescent="0.15">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45" ht="6" customHeight="1" x14ac:dyDescent="0.15">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45" ht="15" customHeight="1" x14ac:dyDescent="0.15">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55</v>
      </c>
      <c r="AM57" s="228"/>
      <c r="AN57" s="248" t="s">
        <v>59</v>
      </c>
      <c r="AO57" s="248"/>
      <c r="AP57" s="248"/>
      <c r="AQ57" s="248"/>
      <c r="AR57" s="248"/>
      <c r="AS57" s="249"/>
    </row>
    <row r="58" spans="2:45" ht="13.5" customHeight="1" x14ac:dyDescent="0.15">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482" t="s">
        <v>83</v>
      </c>
      <c r="AI58" s="243"/>
      <c r="AJ58" s="243"/>
      <c r="AK58" s="363"/>
      <c r="AL58" s="405" t="s">
        <v>18</v>
      </c>
      <c r="AM58" s="406"/>
      <c r="AN58" s="250" t="s">
        <v>19</v>
      </c>
      <c r="AO58" s="251"/>
      <c r="AP58" s="251"/>
      <c r="AQ58" s="251"/>
      <c r="AR58" s="252"/>
      <c r="AS58" s="253"/>
    </row>
    <row r="59" spans="2:45" ht="13.5" customHeight="1" x14ac:dyDescent="0.15">
      <c r="B59" s="542"/>
      <c r="C59" s="543"/>
      <c r="D59" s="543"/>
      <c r="E59" s="543"/>
      <c r="F59" s="543"/>
      <c r="G59" s="543"/>
      <c r="H59" s="543"/>
      <c r="I59" s="544"/>
      <c r="J59" s="542"/>
      <c r="K59" s="543"/>
      <c r="L59" s="543"/>
      <c r="M59" s="543"/>
      <c r="N59" s="545"/>
      <c r="O59" s="546"/>
      <c r="P59" s="543"/>
      <c r="Q59" s="543"/>
      <c r="R59" s="543"/>
      <c r="S59" s="543"/>
      <c r="T59" s="543"/>
      <c r="U59" s="544"/>
      <c r="V59" s="338"/>
      <c r="W59" s="339"/>
      <c r="X59" s="339"/>
      <c r="Y59" s="340"/>
      <c r="Z59" s="389"/>
      <c r="AA59" s="390"/>
      <c r="AB59" s="390"/>
      <c r="AC59" s="391"/>
      <c r="AD59" s="369"/>
      <c r="AE59" s="370"/>
      <c r="AF59" s="370"/>
      <c r="AG59" s="371"/>
      <c r="AH59" s="483"/>
      <c r="AI59" s="245"/>
      <c r="AJ59" s="245"/>
      <c r="AK59" s="365"/>
      <c r="AL59" s="407"/>
      <c r="AM59" s="408"/>
      <c r="AN59" s="281"/>
      <c r="AO59" s="281"/>
      <c r="AP59" s="281"/>
      <c r="AQ59" s="281"/>
      <c r="AR59" s="281"/>
      <c r="AS59" s="282"/>
    </row>
    <row r="60" spans="2:45" ht="18" customHeight="1" x14ac:dyDescent="0.15">
      <c r="B60" s="505">
        <f>'報告書（事業主控）'!B60</f>
        <v>0</v>
      </c>
      <c r="C60" s="506"/>
      <c r="D60" s="506"/>
      <c r="E60" s="506"/>
      <c r="F60" s="506"/>
      <c r="G60" s="506"/>
      <c r="H60" s="506"/>
      <c r="I60" s="507"/>
      <c r="J60" s="505">
        <f>'報告書（事業主控）'!J60</f>
        <v>0</v>
      </c>
      <c r="K60" s="506"/>
      <c r="L60" s="506"/>
      <c r="M60" s="506"/>
      <c r="N60" s="508"/>
      <c r="O60" s="66">
        <f>'報告書（事業主控）'!O60</f>
        <v>0</v>
      </c>
      <c r="P60" s="15" t="s">
        <v>45</v>
      </c>
      <c r="Q60" s="66">
        <f>'報告書（事業主控）'!Q60</f>
        <v>0</v>
      </c>
      <c r="R60" s="15" t="s">
        <v>46</v>
      </c>
      <c r="S60" s="66">
        <f>'報告書（事業主控）'!S60</f>
        <v>0</v>
      </c>
      <c r="T60" s="291" t="s">
        <v>47</v>
      </c>
      <c r="U60" s="291"/>
      <c r="V60" s="493">
        <f>'報告書（事業主控）'!V60</f>
        <v>0</v>
      </c>
      <c r="W60" s="494"/>
      <c r="X60" s="494"/>
      <c r="Y60" s="63" t="s">
        <v>8</v>
      </c>
      <c r="Z60" s="51"/>
      <c r="AA60" s="71"/>
      <c r="AB60" s="71"/>
      <c r="AC60" s="63" t="s">
        <v>8</v>
      </c>
      <c r="AD60" s="51"/>
      <c r="AE60" s="71"/>
      <c r="AF60" s="71"/>
      <c r="AG60" s="68" t="s">
        <v>8</v>
      </c>
      <c r="AH60" s="509">
        <f>'報告書（事業主控）'!AH60</f>
        <v>0</v>
      </c>
      <c r="AI60" s="510"/>
      <c r="AJ60" s="510"/>
      <c r="AK60" s="511"/>
      <c r="AL60" s="51"/>
      <c r="AM60" s="52"/>
      <c r="AN60" s="466">
        <f>'報告書（事業主控）'!AN60</f>
        <v>0</v>
      </c>
      <c r="AO60" s="467"/>
      <c r="AP60" s="467"/>
      <c r="AQ60" s="467"/>
      <c r="AR60" s="467"/>
      <c r="AS60" s="68" t="s">
        <v>8</v>
      </c>
    </row>
    <row r="61" spans="2:45" ht="18" customHeight="1" x14ac:dyDescent="0.15">
      <c r="B61" s="488"/>
      <c r="C61" s="489"/>
      <c r="D61" s="489"/>
      <c r="E61" s="489"/>
      <c r="F61" s="489"/>
      <c r="G61" s="489"/>
      <c r="H61" s="489"/>
      <c r="I61" s="490"/>
      <c r="J61" s="488"/>
      <c r="K61" s="489"/>
      <c r="L61" s="489"/>
      <c r="M61" s="489"/>
      <c r="N61" s="492"/>
      <c r="O61" s="73">
        <f>'報告書（事業主控）'!O61</f>
        <v>0</v>
      </c>
      <c r="P61" s="74" t="s">
        <v>45</v>
      </c>
      <c r="Q61" s="73">
        <f>'報告書（事業主控）'!Q61</f>
        <v>0</v>
      </c>
      <c r="R61" s="74" t="s">
        <v>46</v>
      </c>
      <c r="S61" s="73">
        <f>'報告書（事業主控）'!S61</f>
        <v>0</v>
      </c>
      <c r="T61" s="293" t="s">
        <v>48</v>
      </c>
      <c r="U61" s="293"/>
      <c r="V61" s="464">
        <f>'報告書（事業主控）'!V61</f>
        <v>0</v>
      </c>
      <c r="W61" s="465"/>
      <c r="X61" s="465"/>
      <c r="Y61" s="465"/>
      <c r="Z61" s="464">
        <f>'報告書（事業主控）'!Z61</f>
        <v>0</v>
      </c>
      <c r="AA61" s="465"/>
      <c r="AB61" s="465"/>
      <c r="AC61" s="465"/>
      <c r="AD61" s="464">
        <f>'報告書（事業主控）'!AD61</f>
        <v>0</v>
      </c>
      <c r="AE61" s="465"/>
      <c r="AF61" s="465"/>
      <c r="AG61" s="468"/>
      <c r="AH61" s="460">
        <f>'報告書（事業主控）'!AH61</f>
        <v>0</v>
      </c>
      <c r="AI61" s="461"/>
      <c r="AJ61" s="461"/>
      <c r="AK61" s="462"/>
      <c r="AL61" s="225">
        <f>'報告書（事業主控）'!AL61</f>
        <v>0</v>
      </c>
      <c r="AM61" s="463"/>
      <c r="AN61" s="464">
        <f>'報告書（事業主控）'!AN61</f>
        <v>0</v>
      </c>
      <c r="AO61" s="465"/>
      <c r="AP61" s="465"/>
      <c r="AQ61" s="465"/>
      <c r="AR61" s="465"/>
      <c r="AS61" s="56"/>
    </row>
    <row r="62" spans="2:45" ht="18" customHeight="1" x14ac:dyDescent="0.15">
      <c r="B62" s="485">
        <f>'報告書（事業主控）'!B62</f>
        <v>0</v>
      </c>
      <c r="C62" s="486"/>
      <c r="D62" s="486"/>
      <c r="E62" s="486"/>
      <c r="F62" s="486"/>
      <c r="G62" s="486"/>
      <c r="H62" s="486"/>
      <c r="I62" s="487"/>
      <c r="J62" s="485">
        <f>'報告書（事業主控）'!J62</f>
        <v>0</v>
      </c>
      <c r="K62" s="486"/>
      <c r="L62" s="486"/>
      <c r="M62" s="486"/>
      <c r="N62" s="491"/>
      <c r="O62" s="69">
        <f>'報告書（事業主控）'!O62</f>
        <v>0</v>
      </c>
      <c r="P62" s="5" t="s">
        <v>45</v>
      </c>
      <c r="Q62" s="69">
        <f>'報告書（事業主控）'!Q62</f>
        <v>0</v>
      </c>
      <c r="R62" s="5" t="s">
        <v>46</v>
      </c>
      <c r="S62" s="69">
        <f>'報告書（事業主控）'!S62</f>
        <v>0</v>
      </c>
      <c r="T62" s="400" t="s">
        <v>47</v>
      </c>
      <c r="U62" s="400"/>
      <c r="V62" s="493">
        <f>'報告書（事業主控）'!V62</f>
        <v>0</v>
      </c>
      <c r="W62" s="494"/>
      <c r="X62" s="494"/>
      <c r="Y62" s="64"/>
      <c r="Z62" s="51"/>
      <c r="AA62" s="71"/>
      <c r="AB62" s="71"/>
      <c r="AC62" s="64"/>
      <c r="AD62" s="51"/>
      <c r="AE62" s="71"/>
      <c r="AF62" s="71"/>
      <c r="AG62" s="64"/>
      <c r="AH62" s="466">
        <f>'報告書（事業主控）'!AH62</f>
        <v>0</v>
      </c>
      <c r="AI62" s="467"/>
      <c r="AJ62" s="467"/>
      <c r="AK62" s="495"/>
      <c r="AL62" s="51"/>
      <c r="AM62" s="52"/>
      <c r="AN62" s="466">
        <f>'報告書（事業主控）'!AN62</f>
        <v>0</v>
      </c>
      <c r="AO62" s="467"/>
      <c r="AP62" s="467"/>
      <c r="AQ62" s="467"/>
      <c r="AR62" s="467"/>
      <c r="AS62" s="72"/>
    </row>
    <row r="63" spans="2:45" ht="18" customHeight="1" x14ac:dyDescent="0.15">
      <c r="B63" s="488"/>
      <c r="C63" s="489"/>
      <c r="D63" s="489"/>
      <c r="E63" s="489"/>
      <c r="F63" s="489"/>
      <c r="G63" s="489"/>
      <c r="H63" s="489"/>
      <c r="I63" s="490"/>
      <c r="J63" s="488"/>
      <c r="K63" s="489"/>
      <c r="L63" s="489"/>
      <c r="M63" s="489"/>
      <c r="N63" s="492"/>
      <c r="O63" s="73">
        <f>'報告書（事業主控）'!O63</f>
        <v>0</v>
      </c>
      <c r="P63" s="74" t="s">
        <v>45</v>
      </c>
      <c r="Q63" s="73">
        <f>'報告書（事業主控）'!Q63</f>
        <v>0</v>
      </c>
      <c r="R63" s="74" t="s">
        <v>46</v>
      </c>
      <c r="S63" s="73">
        <f>'報告書（事業主控）'!S63</f>
        <v>0</v>
      </c>
      <c r="T63" s="293" t="s">
        <v>48</v>
      </c>
      <c r="U63" s="293"/>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462"/>
      <c r="AL63" s="225">
        <f>'報告書（事業主控）'!AL63</f>
        <v>0</v>
      </c>
      <c r="AM63" s="463"/>
      <c r="AN63" s="464">
        <f>'報告書（事業主控）'!AN63</f>
        <v>0</v>
      </c>
      <c r="AO63" s="465"/>
      <c r="AP63" s="465"/>
      <c r="AQ63" s="465"/>
      <c r="AR63" s="465"/>
      <c r="AS63" s="56"/>
    </row>
    <row r="64" spans="2:45" ht="18" customHeight="1" x14ac:dyDescent="0.15">
      <c r="B64" s="485">
        <f>'報告書（事業主控）'!B64</f>
        <v>0</v>
      </c>
      <c r="C64" s="486"/>
      <c r="D64" s="486"/>
      <c r="E64" s="486"/>
      <c r="F64" s="486"/>
      <c r="G64" s="486"/>
      <c r="H64" s="486"/>
      <c r="I64" s="487"/>
      <c r="J64" s="485">
        <f>'報告書（事業主控）'!J64</f>
        <v>0</v>
      </c>
      <c r="K64" s="486"/>
      <c r="L64" s="486"/>
      <c r="M64" s="486"/>
      <c r="N64" s="491"/>
      <c r="O64" s="69">
        <f>'報告書（事業主控）'!O64</f>
        <v>0</v>
      </c>
      <c r="P64" s="5" t="s">
        <v>45</v>
      </c>
      <c r="Q64" s="69">
        <f>'報告書（事業主控）'!Q64</f>
        <v>0</v>
      </c>
      <c r="R64" s="5" t="s">
        <v>46</v>
      </c>
      <c r="S64" s="69">
        <f>'報告書（事業主控）'!S64</f>
        <v>0</v>
      </c>
      <c r="T64" s="400" t="s">
        <v>47</v>
      </c>
      <c r="U64" s="400"/>
      <c r="V64" s="493">
        <f>'報告書（事業主控）'!V64</f>
        <v>0</v>
      </c>
      <c r="W64" s="494"/>
      <c r="X64" s="494"/>
      <c r="Y64" s="64"/>
      <c r="Z64" s="51"/>
      <c r="AA64" s="71"/>
      <c r="AB64" s="71"/>
      <c r="AC64" s="64"/>
      <c r="AD64" s="51"/>
      <c r="AE64" s="71"/>
      <c r="AF64" s="71"/>
      <c r="AG64" s="64"/>
      <c r="AH64" s="466">
        <f>'報告書（事業主控）'!AH64</f>
        <v>0</v>
      </c>
      <c r="AI64" s="467"/>
      <c r="AJ64" s="467"/>
      <c r="AK64" s="495"/>
      <c r="AL64" s="51"/>
      <c r="AM64" s="52"/>
      <c r="AN64" s="466">
        <f>'報告書（事業主控）'!AN64</f>
        <v>0</v>
      </c>
      <c r="AO64" s="467"/>
      <c r="AP64" s="467"/>
      <c r="AQ64" s="467"/>
      <c r="AR64" s="467"/>
      <c r="AS64" s="72"/>
    </row>
    <row r="65" spans="2:45" ht="18" customHeight="1" x14ac:dyDescent="0.15">
      <c r="B65" s="488"/>
      <c r="C65" s="489"/>
      <c r="D65" s="489"/>
      <c r="E65" s="489"/>
      <c r="F65" s="489"/>
      <c r="G65" s="489"/>
      <c r="H65" s="489"/>
      <c r="I65" s="490"/>
      <c r="J65" s="488"/>
      <c r="K65" s="489"/>
      <c r="L65" s="489"/>
      <c r="M65" s="489"/>
      <c r="N65" s="492"/>
      <c r="O65" s="73">
        <f>'報告書（事業主控）'!O65</f>
        <v>0</v>
      </c>
      <c r="P65" s="74" t="s">
        <v>45</v>
      </c>
      <c r="Q65" s="73">
        <f>'報告書（事業主控）'!Q65</f>
        <v>0</v>
      </c>
      <c r="R65" s="74" t="s">
        <v>46</v>
      </c>
      <c r="S65" s="73">
        <f>'報告書（事業主控）'!S65</f>
        <v>0</v>
      </c>
      <c r="T65" s="293" t="s">
        <v>48</v>
      </c>
      <c r="U65" s="293"/>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462"/>
      <c r="AL65" s="225">
        <f>'報告書（事業主控）'!AL65</f>
        <v>0</v>
      </c>
      <c r="AM65" s="463"/>
      <c r="AN65" s="464">
        <f>'報告書（事業主控）'!AN65</f>
        <v>0</v>
      </c>
      <c r="AO65" s="465"/>
      <c r="AP65" s="465"/>
      <c r="AQ65" s="465"/>
      <c r="AR65" s="465"/>
      <c r="AS65" s="56"/>
    </row>
    <row r="66" spans="2:45" ht="18" customHeight="1" x14ac:dyDescent="0.15">
      <c r="B66" s="485">
        <f>'報告書（事業主控）'!B66</f>
        <v>0</v>
      </c>
      <c r="C66" s="486"/>
      <c r="D66" s="486"/>
      <c r="E66" s="486"/>
      <c r="F66" s="486"/>
      <c r="G66" s="486"/>
      <c r="H66" s="486"/>
      <c r="I66" s="487"/>
      <c r="J66" s="485">
        <f>'報告書（事業主控）'!J66</f>
        <v>0</v>
      </c>
      <c r="K66" s="486"/>
      <c r="L66" s="486"/>
      <c r="M66" s="486"/>
      <c r="N66" s="491"/>
      <c r="O66" s="69">
        <f>'報告書（事業主控）'!O66</f>
        <v>0</v>
      </c>
      <c r="P66" s="5" t="s">
        <v>45</v>
      </c>
      <c r="Q66" s="69">
        <f>'報告書（事業主控）'!Q66</f>
        <v>0</v>
      </c>
      <c r="R66" s="5" t="s">
        <v>46</v>
      </c>
      <c r="S66" s="69">
        <f>'報告書（事業主控）'!S66</f>
        <v>0</v>
      </c>
      <c r="T66" s="400" t="s">
        <v>47</v>
      </c>
      <c r="U66" s="400"/>
      <c r="V66" s="493">
        <f>'報告書（事業主控）'!V66</f>
        <v>0</v>
      </c>
      <c r="W66" s="494"/>
      <c r="X66" s="494"/>
      <c r="Y66" s="64"/>
      <c r="Z66" s="51"/>
      <c r="AA66" s="71"/>
      <c r="AB66" s="71"/>
      <c r="AC66" s="64"/>
      <c r="AD66" s="51"/>
      <c r="AE66" s="71"/>
      <c r="AF66" s="71"/>
      <c r="AG66" s="64"/>
      <c r="AH66" s="466">
        <f>'報告書（事業主控）'!AH66</f>
        <v>0</v>
      </c>
      <c r="AI66" s="467"/>
      <c r="AJ66" s="467"/>
      <c r="AK66" s="495"/>
      <c r="AL66" s="51"/>
      <c r="AM66" s="52"/>
      <c r="AN66" s="466">
        <f>'報告書（事業主控）'!AN66</f>
        <v>0</v>
      </c>
      <c r="AO66" s="467"/>
      <c r="AP66" s="467"/>
      <c r="AQ66" s="467"/>
      <c r="AR66" s="467"/>
      <c r="AS66" s="72"/>
    </row>
    <row r="67" spans="2:45" ht="18" customHeight="1" x14ac:dyDescent="0.15">
      <c r="B67" s="488"/>
      <c r="C67" s="489"/>
      <c r="D67" s="489"/>
      <c r="E67" s="489"/>
      <c r="F67" s="489"/>
      <c r="G67" s="489"/>
      <c r="H67" s="489"/>
      <c r="I67" s="490"/>
      <c r="J67" s="488"/>
      <c r="K67" s="489"/>
      <c r="L67" s="489"/>
      <c r="M67" s="489"/>
      <c r="N67" s="492"/>
      <c r="O67" s="73">
        <f>'報告書（事業主控）'!O67</f>
        <v>0</v>
      </c>
      <c r="P67" s="74" t="s">
        <v>45</v>
      </c>
      <c r="Q67" s="73">
        <f>'報告書（事業主控）'!Q67</f>
        <v>0</v>
      </c>
      <c r="R67" s="74" t="s">
        <v>46</v>
      </c>
      <c r="S67" s="73">
        <f>'報告書（事業主控）'!S67</f>
        <v>0</v>
      </c>
      <c r="T67" s="293" t="s">
        <v>48</v>
      </c>
      <c r="U67" s="293"/>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462"/>
      <c r="AL67" s="225">
        <f>'報告書（事業主控）'!AL67</f>
        <v>0</v>
      </c>
      <c r="AM67" s="463"/>
      <c r="AN67" s="464">
        <f>'報告書（事業主控）'!AN67</f>
        <v>0</v>
      </c>
      <c r="AO67" s="465"/>
      <c r="AP67" s="465"/>
      <c r="AQ67" s="465"/>
      <c r="AR67" s="465"/>
      <c r="AS67" s="56"/>
    </row>
    <row r="68" spans="2:45" ht="18" customHeight="1" x14ac:dyDescent="0.15">
      <c r="B68" s="485">
        <f>'報告書（事業主控）'!B68</f>
        <v>0</v>
      </c>
      <c r="C68" s="486"/>
      <c r="D68" s="486"/>
      <c r="E68" s="486"/>
      <c r="F68" s="486"/>
      <c r="G68" s="486"/>
      <c r="H68" s="486"/>
      <c r="I68" s="487"/>
      <c r="J68" s="485">
        <f>'報告書（事業主控）'!J68</f>
        <v>0</v>
      </c>
      <c r="K68" s="486"/>
      <c r="L68" s="486"/>
      <c r="M68" s="486"/>
      <c r="N68" s="491"/>
      <c r="O68" s="69">
        <f>'報告書（事業主控）'!O68</f>
        <v>0</v>
      </c>
      <c r="P68" s="5" t="s">
        <v>45</v>
      </c>
      <c r="Q68" s="69">
        <f>'報告書（事業主控）'!Q68</f>
        <v>0</v>
      </c>
      <c r="R68" s="5" t="s">
        <v>46</v>
      </c>
      <c r="S68" s="69">
        <f>'報告書（事業主控）'!S68</f>
        <v>0</v>
      </c>
      <c r="T68" s="400" t="s">
        <v>47</v>
      </c>
      <c r="U68" s="400"/>
      <c r="V68" s="493">
        <f>'報告書（事業主控）'!V68</f>
        <v>0</v>
      </c>
      <c r="W68" s="494"/>
      <c r="X68" s="494"/>
      <c r="Y68" s="64"/>
      <c r="Z68" s="51"/>
      <c r="AA68" s="71"/>
      <c r="AB68" s="71"/>
      <c r="AC68" s="64"/>
      <c r="AD68" s="51"/>
      <c r="AE68" s="71"/>
      <c r="AF68" s="71"/>
      <c r="AG68" s="64"/>
      <c r="AH68" s="466">
        <f>'報告書（事業主控）'!AH68</f>
        <v>0</v>
      </c>
      <c r="AI68" s="467"/>
      <c r="AJ68" s="467"/>
      <c r="AK68" s="495"/>
      <c r="AL68" s="51"/>
      <c r="AM68" s="52"/>
      <c r="AN68" s="466">
        <f>'報告書（事業主控）'!AN68</f>
        <v>0</v>
      </c>
      <c r="AO68" s="467"/>
      <c r="AP68" s="467"/>
      <c r="AQ68" s="467"/>
      <c r="AR68" s="467"/>
      <c r="AS68" s="72"/>
    </row>
    <row r="69" spans="2:45" ht="18" customHeight="1" x14ac:dyDescent="0.15">
      <c r="B69" s="488"/>
      <c r="C69" s="489"/>
      <c r="D69" s="489"/>
      <c r="E69" s="489"/>
      <c r="F69" s="489"/>
      <c r="G69" s="489"/>
      <c r="H69" s="489"/>
      <c r="I69" s="490"/>
      <c r="J69" s="488"/>
      <c r="K69" s="489"/>
      <c r="L69" s="489"/>
      <c r="M69" s="489"/>
      <c r="N69" s="492"/>
      <c r="O69" s="73">
        <f>'報告書（事業主控）'!O69</f>
        <v>0</v>
      </c>
      <c r="P69" s="74" t="s">
        <v>45</v>
      </c>
      <c r="Q69" s="73">
        <f>'報告書（事業主控）'!Q69</f>
        <v>0</v>
      </c>
      <c r="R69" s="74" t="s">
        <v>46</v>
      </c>
      <c r="S69" s="73">
        <f>'報告書（事業主控）'!S69</f>
        <v>0</v>
      </c>
      <c r="T69" s="293" t="s">
        <v>48</v>
      </c>
      <c r="U69" s="293"/>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462"/>
      <c r="AL69" s="225">
        <f>'報告書（事業主控）'!AL69</f>
        <v>0</v>
      </c>
      <c r="AM69" s="463"/>
      <c r="AN69" s="464">
        <f>'報告書（事業主控）'!AN69</f>
        <v>0</v>
      </c>
      <c r="AO69" s="465"/>
      <c r="AP69" s="465"/>
      <c r="AQ69" s="465"/>
      <c r="AR69" s="465"/>
      <c r="AS69" s="56"/>
    </row>
    <row r="70" spans="2:45" ht="18" customHeight="1" x14ac:dyDescent="0.15">
      <c r="B70" s="485">
        <f>'報告書（事業主控）'!B70</f>
        <v>0</v>
      </c>
      <c r="C70" s="486"/>
      <c r="D70" s="486"/>
      <c r="E70" s="486"/>
      <c r="F70" s="486"/>
      <c r="G70" s="486"/>
      <c r="H70" s="486"/>
      <c r="I70" s="487"/>
      <c r="J70" s="485">
        <f>'報告書（事業主控）'!J70</f>
        <v>0</v>
      </c>
      <c r="K70" s="486"/>
      <c r="L70" s="486"/>
      <c r="M70" s="486"/>
      <c r="N70" s="491"/>
      <c r="O70" s="69">
        <f>'報告書（事業主控）'!O70</f>
        <v>0</v>
      </c>
      <c r="P70" s="5" t="s">
        <v>45</v>
      </c>
      <c r="Q70" s="69">
        <f>'報告書（事業主控）'!Q70</f>
        <v>0</v>
      </c>
      <c r="R70" s="5" t="s">
        <v>46</v>
      </c>
      <c r="S70" s="69">
        <f>'報告書（事業主控）'!S70</f>
        <v>0</v>
      </c>
      <c r="T70" s="400" t="s">
        <v>47</v>
      </c>
      <c r="U70" s="400"/>
      <c r="V70" s="493">
        <f>'報告書（事業主控）'!V70</f>
        <v>0</v>
      </c>
      <c r="W70" s="494"/>
      <c r="X70" s="494"/>
      <c r="Y70" s="64"/>
      <c r="Z70" s="51"/>
      <c r="AA70" s="71"/>
      <c r="AB70" s="71"/>
      <c r="AC70" s="64"/>
      <c r="AD70" s="51"/>
      <c r="AE70" s="71"/>
      <c r="AF70" s="71"/>
      <c r="AG70" s="64"/>
      <c r="AH70" s="466">
        <f>'報告書（事業主控）'!AH70</f>
        <v>0</v>
      </c>
      <c r="AI70" s="467"/>
      <c r="AJ70" s="467"/>
      <c r="AK70" s="495"/>
      <c r="AL70" s="51"/>
      <c r="AM70" s="52"/>
      <c r="AN70" s="466">
        <f>'報告書（事業主控）'!AN70</f>
        <v>0</v>
      </c>
      <c r="AO70" s="467"/>
      <c r="AP70" s="467"/>
      <c r="AQ70" s="467"/>
      <c r="AR70" s="467"/>
      <c r="AS70" s="72"/>
    </row>
    <row r="71" spans="2:45" ht="18" customHeight="1" x14ac:dyDescent="0.15">
      <c r="B71" s="488"/>
      <c r="C71" s="489"/>
      <c r="D71" s="489"/>
      <c r="E71" s="489"/>
      <c r="F71" s="489"/>
      <c r="G71" s="489"/>
      <c r="H71" s="489"/>
      <c r="I71" s="490"/>
      <c r="J71" s="488"/>
      <c r="K71" s="489"/>
      <c r="L71" s="489"/>
      <c r="M71" s="489"/>
      <c r="N71" s="492"/>
      <c r="O71" s="73">
        <f>'報告書（事業主控）'!O71</f>
        <v>0</v>
      </c>
      <c r="P71" s="74" t="s">
        <v>45</v>
      </c>
      <c r="Q71" s="73">
        <f>'報告書（事業主控）'!Q71</f>
        <v>0</v>
      </c>
      <c r="R71" s="74" t="s">
        <v>46</v>
      </c>
      <c r="S71" s="73">
        <f>'報告書（事業主控）'!S71</f>
        <v>0</v>
      </c>
      <c r="T71" s="293" t="s">
        <v>48</v>
      </c>
      <c r="U71" s="293"/>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462"/>
      <c r="AL71" s="225">
        <f>'報告書（事業主控）'!AL71</f>
        <v>0</v>
      </c>
      <c r="AM71" s="463"/>
      <c r="AN71" s="464">
        <f>'報告書（事業主控）'!AN71</f>
        <v>0</v>
      </c>
      <c r="AO71" s="465"/>
      <c r="AP71" s="465"/>
      <c r="AQ71" s="465"/>
      <c r="AR71" s="465"/>
      <c r="AS71" s="56"/>
    </row>
    <row r="72" spans="2:45" ht="18" customHeight="1" x14ac:dyDescent="0.15">
      <c r="B72" s="485">
        <f>'報告書（事業主控）'!B72</f>
        <v>0</v>
      </c>
      <c r="C72" s="486"/>
      <c r="D72" s="486"/>
      <c r="E72" s="486"/>
      <c r="F72" s="486"/>
      <c r="G72" s="486"/>
      <c r="H72" s="486"/>
      <c r="I72" s="487"/>
      <c r="J72" s="485">
        <f>'報告書（事業主控）'!J72</f>
        <v>0</v>
      </c>
      <c r="K72" s="486"/>
      <c r="L72" s="486"/>
      <c r="M72" s="486"/>
      <c r="N72" s="491"/>
      <c r="O72" s="69">
        <f>'報告書（事業主控）'!O72</f>
        <v>0</v>
      </c>
      <c r="P72" s="5" t="s">
        <v>45</v>
      </c>
      <c r="Q72" s="69">
        <f>'報告書（事業主控）'!Q72</f>
        <v>0</v>
      </c>
      <c r="R72" s="5" t="s">
        <v>46</v>
      </c>
      <c r="S72" s="69">
        <f>'報告書（事業主控）'!S72</f>
        <v>0</v>
      </c>
      <c r="T72" s="400" t="s">
        <v>47</v>
      </c>
      <c r="U72" s="400"/>
      <c r="V72" s="493">
        <f>'報告書（事業主控）'!V72</f>
        <v>0</v>
      </c>
      <c r="W72" s="494"/>
      <c r="X72" s="494"/>
      <c r="Y72" s="64"/>
      <c r="Z72" s="51"/>
      <c r="AA72" s="71"/>
      <c r="AB72" s="71"/>
      <c r="AC72" s="64"/>
      <c r="AD72" s="51"/>
      <c r="AE72" s="71"/>
      <c r="AF72" s="71"/>
      <c r="AG72" s="64"/>
      <c r="AH72" s="466">
        <f>'報告書（事業主控）'!AH72</f>
        <v>0</v>
      </c>
      <c r="AI72" s="467"/>
      <c r="AJ72" s="467"/>
      <c r="AK72" s="495"/>
      <c r="AL72" s="51"/>
      <c r="AM72" s="52"/>
      <c r="AN72" s="466">
        <f>'報告書（事業主控）'!AN72</f>
        <v>0</v>
      </c>
      <c r="AO72" s="467"/>
      <c r="AP72" s="467"/>
      <c r="AQ72" s="467"/>
      <c r="AR72" s="467"/>
      <c r="AS72" s="72"/>
    </row>
    <row r="73" spans="2:45" ht="18" customHeight="1" x14ac:dyDescent="0.15">
      <c r="B73" s="488"/>
      <c r="C73" s="489"/>
      <c r="D73" s="489"/>
      <c r="E73" s="489"/>
      <c r="F73" s="489"/>
      <c r="G73" s="489"/>
      <c r="H73" s="489"/>
      <c r="I73" s="490"/>
      <c r="J73" s="488"/>
      <c r="K73" s="489"/>
      <c r="L73" s="489"/>
      <c r="M73" s="489"/>
      <c r="N73" s="492"/>
      <c r="O73" s="73">
        <f>'報告書（事業主控）'!O73</f>
        <v>0</v>
      </c>
      <c r="P73" s="74" t="s">
        <v>45</v>
      </c>
      <c r="Q73" s="73">
        <f>'報告書（事業主控）'!Q73</f>
        <v>0</v>
      </c>
      <c r="R73" s="74" t="s">
        <v>46</v>
      </c>
      <c r="S73" s="73">
        <f>'報告書（事業主控）'!S73</f>
        <v>0</v>
      </c>
      <c r="T73" s="293" t="s">
        <v>48</v>
      </c>
      <c r="U73" s="293"/>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462"/>
      <c r="AL73" s="225">
        <f>'報告書（事業主控）'!AL73</f>
        <v>0</v>
      </c>
      <c r="AM73" s="463"/>
      <c r="AN73" s="464">
        <f>'報告書（事業主控）'!AN73</f>
        <v>0</v>
      </c>
      <c r="AO73" s="465"/>
      <c r="AP73" s="465"/>
      <c r="AQ73" s="465"/>
      <c r="AR73" s="465"/>
      <c r="AS73" s="56"/>
    </row>
    <row r="74" spans="2:45" ht="18" customHeight="1" x14ac:dyDescent="0.15">
      <c r="B74" s="485">
        <f>'報告書（事業主控）'!B74</f>
        <v>0</v>
      </c>
      <c r="C74" s="486"/>
      <c r="D74" s="486"/>
      <c r="E74" s="486"/>
      <c r="F74" s="486"/>
      <c r="G74" s="486"/>
      <c r="H74" s="486"/>
      <c r="I74" s="487"/>
      <c r="J74" s="485">
        <f>'報告書（事業主控）'!J74</f>
        <v>0</v>
      </c>
      <c r="K74" s="486"/>
      <c r="L74" s="486"/>
      <c r="M74" s="486"/>
      <c r="N74" s="491"/>
      <c r="O74" s="69">
        <f>'報告書（事業主控）'!O74</f>
        <v>0</v>
      </c>
      <c r="P74" s="5" t="s">
        <v>45</v>
      </c>
      <c r="Q74" s="69">
        <f>'報告書（事業主控）'!Q74</f>
        <v>0</v>
      </c>
      <c r="R74" s="5" t="s">
        <v>46</v>
      </c>
      <c r="S74" s="69">
        <f>'報告書（事業主控）'!S74</f>
        <v>0</v>
      </c>
      <c r="T74" s="400" t="s">
        <v>47</v>
      </c>
      <c r="U74" s="400"/>
      <c r="V74" s="493">
        <f>'報告書（事業主控）'!V74</f>
        <v>0</v>
      </c>
      <c r="W74" s="494"/>
      <c r="X74" s="494"/>
      <c r="Y74" s="64"/>
      <c r="Z74" s="51"/>
      <c r="AA74" s="71"/>
      <c r="AB74" s="71"/>
      <c r="AC74" s="64"/>
      <c r="AD74" s="51"/>
      <c r="AE74" s="71"/>
      <c r="AF74" s="71"/>
      <c r="AG74" s="64"/>
      <c r="AH74" s="466">
        <f>'報告書（事業主控）'!AH74</f>
        <v>0</v>
      </c>
      <c r="AI74" s="467"/>
      <c r="AJ74" s="467"/>
      <c r="AK74" s="495"/>
      <c r="AL74" s="51"/>
      <c r="AM74" s="52"/>
      <c r="AN74" s="466">
        <f>'報告書（事業主控）'!AN74</f>
        <v>0</v>
      </c>
      <c r="AO74" s="467"/>
      <c r="AP74" s="467"/>
      <c r="AQ74" s="467"/>
      <c r="AR74" s="467"/>
      <c r="AS74" s="72"/>
    </row>
    <row r="75" spans="2:45" ht="18" customHeight="1" x14ac:dyDescent="0.15">
      <c r="B75" s="488"/>
      <c r="C75" s="489"/>
      <c r="D75" s="489"/>
      <c r="E75" s="489"/>
      <c r="F75" s="489"/>
      <c r="G75" s="489"/>
      <c r="H75" s="489"/>
      <c r="I75" s="490"/>
      <c r="J75" s="488"/>
      <c r="K75" s="489"/>
      <c r="L75" s="489"/>
      <c r="M75" s="489"/>
      <c r="N75" s="492"/>
      <c r="O75" s="73">
        <f>'報告書（事業主控）'!O75</f>
        <v>0</v>
      </c>
      <c r="P75" s="74" t="s">
        <v>45</v>
      </c>
      <c r="Q75" s="73">
        <f>'報告書（事業主控）'!Q75</f>
        <v>0</v>
      </c>
      <c r="R75" s="74" t="s">
        <v>46</v>
      </c>
      <c r="S75" s="73">
        <f>'報告書（事業主控）'!S75</f>
        <v>0</v>
      </c>
      <c r="T75" s="293" t="s">
        <v>48</v>
      </c>
      <c r="U75" s="293"/>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462"/>
      <c r="AL75" s="225">
        <f>'報告書（事業主控）'!AL75</f>
        <v>0</v>
      </c>
      <c r="AM75" s="463"/>
      <c r="AN75" s="464">
        <f>'報告書（事業主控）'!AN75</f>
        <v>0</v>
      </c>
      <c r="AO75" s="465"/>
      <c r="AP75" s="465"/>
      <c r="AQ75" s="465"/>
      <c r="AR75" s="465"/>
      <c r="AS75" s="56"/>
    </row>
    <row r="76" spans="2:45" ht="18" customHeight="1" x14ac:dyDescent="0.15">
      <c r="B76" s="485">
        <f>'報告書（事業主控）'!B76</f>
        <v>0</v>
      </c>
      <c r="C76" s="486"/>
      <c r="D76" s="486"/>
      <c r="E76" s="486"/>
      <c r="F76" s="486"/>
      <c r="G76" s="486"/>
      <c r="H76" s="486"/>
      <c r="I76" s="487"/>
      <c r="J76" s="485">
        <f>'報告書（事業主控）'!J76</f>
        <v>0</v>
      </c>
      <c r="K76" s="486"/>
      <c r="L76" s="486"/>
      <c r="M76" s="486"/>
      <c r="N76" s="491"/>
      <c r="O76" s="69">
        <f>'報告書（事業主控）'!O76</f>
        <v>0</v>
      </c>
      <c r="P76" s="5" t="s">
        <v>45</v>
      </c>
      <c r="Q76" s="69">
        <f>'報告書（事業主控）'!Q76</f>
        <v>0</v>
      </c>
      <c r="R76" s="5" t="s">
        <v>46</v>
      </c>
      <c r="S76" s="69">
        <f>'報告書（事業主控）'!S76</f>
        <v>0</v>
      </c>
      <c r="T76" s="400" t="s">
        <v>47</v>
      </c>
      <c r="U76" s="400"/>
      <c r="V76" s="493">
        <f>'報告書（事業主控）'!V76</f>
        <v>0</v>
      </c>
      <c r="W76" s="494"/>
      <c r="X76" s="494"/>
      <c r="Y76" s="64"/>
      <c r="Z76" s="51"/>
      <c r="AA76" s="71"/>
      <c r="AB76" s="71"/>
      <c r="AC76" s="64"/>
      <c r="AD76" s="51"/>
      <c r="AE76" s="71"/>
      <c r="AF76" s="71"/>
      <c r="AG76" s="64"/>
      <c r="AH76" s="466">
        <f>'報告書（事業主控）'!AH76</f>
        <v>0</v>
      </c>
      <c r="AI76" s="467"/>
      <c r="AJ76" s="467"/>
      <c r="AK76" s="495"/>
      <c r="AL76" s="51"/>
      <c r="AM76" s="52"/>
      <c r="AN76" s="466">
        <f>'報告書（事業主控）'!AN76</f>
        <v>0</v>
      </c>
      <c r="AO76" s="467"/>
      <c r="AP76" s="467"/>
      <c r="AQ76" s="467"/>
      <c r="AR76" s="467"/>
      <c r="AS76" s="72"/>
    </row>
    <row r="77" spans="2:45" ht="18" customHeight="1" x14ac:dyDescent="0.15">
      <c r="B77" s="488"/>
      <c r="C77" s="489"/>
      <c r="D77" s="489"/>
      <c r="E77" s="489"/>
      <c r="F77" s="489"/>
      <c r="G77" s="489"/>
      <c r="H77" s="489"/>
      <c r="I77" s="490"/>
      <c r="J77" s="488"/>
      <c r="K77" s="489"/>
      <c r="L77" s="489"/>
      <c r="M77" s="489"/>
      <c r="N77" s="492"/>
      <c r="O77" s="73">
        <f>'報告書（事業主控）'!O77</f>
        <v>0</v>
      </c>
      <c r="P77" s="74" t="s">
        <v>45</v>
      </c>
      <c r="Q77" s="73">
        <f>'報告書（事業主控）'!Q77</f>
        <v>0</v>
      </c>
      <c r="R77" s="74" t="s">
        <v>46</v>
      </c>
      <c r="S77" s="73">
        <f>'報告書（事業主控）'!S77</f>
        <v>0</v>
      </c>
      <c r="T77" s="293" t="s">
        <v>48</v>
      </c>
      <c r="U77" s="293"/>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462"/>
      <c r="AL77" s="225">
        <f>'報告書（事業主控）'!AL77</f>
        <v>0</v>
      </c>
      <c r="AM77" s="463"/>
      <c r="AN77" s="464">
        <f>'報告書（事業主控）'!AN77</f>
        <v>0</v>
      </c>
      <c r="AO77" s="465"/>
      <c r="AP77" s="465"/>
      <c r="AQ77" s="465"/>
      <c r="AR77" s="465"/>
      <c r="AS77" s="56"/>
    </row>
    <row r="78" spans="2:45" ht="18" customHeight="1" x14ac:dyDescent="0.15">
      <c r="B78" s="301" t="s">
        <v>82</v>
      </c>
      <c r="C78" s="302"/>
      <c r="D78" s="302"/>
      <c r="E78" s="303"/>
      <c r="F78" s="496">
        <f>'報告書（事業主控）'!F78</f>
        <v>0</v>
      </c>
      <c r="G78" s="497"/>
      <c r="H78" s="497"/>
      <c r="I78" s="497"/>
      <c r="J78" s="497"/>
      <c r="K78" s="497"/>
      <c r="L78" s="497"/>
      <c r="M78" s="497"/>
      <c r="N78" s="498"/>
      <c r="O78" s="301" t="s">
        <v>60</v>
      </c>
      <c r="P78" s="302"/>
      <c r="Q78" s="302"/>
      <c r="R78" s="302"/>
      <c r="S78" s="302"/>
      <c r="T78" s="302"/>
      <c r="U78" s="303"/>
      <c r="V78" s="466">
        <f>'報告書（事業主控）'!V78</f>
        <v>0</v>
      </c>
      <c r="W78" s="467"/>
      <c r="X78" s="467"/>
      <c r="Y78" s="495"/>
      <c r="Z78" s="51"/>
      <c r="AA78" s="71"/>
      <c r="AB78" s="71"/>
      <c r="AC78" s="64"/>
      <c r="AD78" s="51"/>
      <c r="AE78" s="71"/>
      <c r="AF78" s="71"/>
      <c r="AG78" s="64"/>
      <c r="AH78" s="466">
        <f>'報告書（事業主控）'!AH78</f>
        <v>0</v>
      </c>
      <c r="AI78" s="467"/>
      <c r="AJ78" s="467"/>
      <c r="AK78" s="495"/>
      <c r="AL78" s="51"/>
      <c r="AM78" s="52"/>
      <c r="AN78" s="466">
        <f>'報告書（事業主控）'!AN78</f>
        <v>0</v>
      </c>
      <c r="AO78" s="467"/>
      <c r="AP78" s="467"/>
      <c r="AQ78" s="467"/>
      <c r="AR78" s="467"/>
      <c r="AS78" s="72"/>
    </row>
    <row r="79" spans="2:45" ht="18" customHeight="1" x14ac:dyDescent="0.15">
      <c r="B79" s="304"/>
      <c r="C79" s="305"/>
      <c r="D79" s="305"/>
      <c r="E79" s="306"/>
      <c r="F79" s="499"/>
      <c r="G79" s="500"/>
      <c r="H79" s="500"/>
      <c r="I79" s="500"/>
      <c r="J79" s="500"/>
      <c r="K79" s="500"/>
      <c r="L79" s="500"/>
      <c r="M79" s="500"/>
      <c r="N79" s="501"/>
      <c r="O79" s="304"/>
      <c r="P79" s="305"/>
      <c r="Q79" s="305"/>
      <c r="R79" s="305"/>
      <c r="S79" s="305"/>
      <c r="T79" s="305"/>
      <c r="U79" s="306"/>
      <c r="V79" s="261">
        <f>'報告書（事業主控）'!V79</f>
        <v>0</v>
      </c>
      <c r="W79" s="395"/>
      <c r="X79" s="395"/>
      <c r="Y79" s="398"/>
      <c r="Z79" s="261">
        <f>'報告書（事業主控）'!Z79</f>
        <v>0</v>
      </c>
      <c r="AA79" s="396"/>
      <c r="AB79" s="396"/>
      <c r="AC79" s="397"/>
      <c r="AD79" s="261">
        <f>'報告書（事業主控）'!AD79</f>
        <v>0</v>
      </c>
      <c r="AE79" s="396"/>
      <c r="AF79" s="396"/>
      <c r="AG79" s="397"/>
      <c r="AH79" s="261">
        <f>'報告書（事業主控）'!AH79</f>
        <v>0</v>
      </c>
      <c r="AI79" s="262"/>
      <c r="AJ79" s="262"/>
      <c r="AK79" s="262"/>
      <c r="AL79" s="53"/>
      <c r="AM79" s="54"/>
      <c r="AN79" s="261">
        <f>'報告書（事業主控）'!AN79</f>
        <v>0</v>
      </c>
      <c r="AO79" s="395"/>
      <c r="AP79" s="395"/>
      <c r="AQ79" s="395"/>
      <c r="AR79" s="395"/>
      <c r="AS79" s="183"/>
    </row>
    <row r="80" spans="2:45" ht="18" customHeight="1" x14ac:dyDescent="0.15">
      <c r="B80" s="307"/>
      <c r="C80" s="308"/>
      <c r="D80" s="308"/>
      <c r="E80" s="309"/>
      <c r="F80" s="502"/>
      <c r="G80" s="503"/>
      <c r="H80" s="503"/>
      <c r="I80" s="503"/>
      <c r="J80" s="503"/>
      <c r="K80" s="503"/>
      <c r="L80" s="503"/>
      <c r="M80" s="503"/>
      <c r="N80" s="504"/>
      <c r="O80" s="307"/>
      <c r="P80" s="308"/>
      <c r="Q80" s="308"/>
      <c r="R80" s="308"/>
      <c r="S80" s="308"/>
      <c r="T80" s="308"/>
      <c r="U80" s="309"/>
      <c r="V80" s="464">
        <f>'報告書（事業主控）'!V80</f>
        <v>0</v>
      </c>
      <c r="W80" s="465"/>
      <c r="X80" s="465"/>
      <c r="Y80" s="468"/>
      <c r="Z80" s="464">
        <f>'報告書（事業主控）'!Z80</f>
        <v>0</v>
      </c>
      <c r="AA80" s="465"/>
      <c r="AB80" s="465"/>
      <c r="AC80" s="468"/>
      <c r="AD80" s="464">
        <f>'報告書（事業主控）'!AD80</f>
        <v>0</v>
      </c>
      <c r="AE80" s="465"/>
      <c r="AF80" s="465"/>
      <c r="AG80" s="468"/>
      <c r="AH80" s="464">
        <f>'報告書（事業主控）'!AH80</f>
        <v>0</v>
      </c>
      <c r="AI80" s="465"/>
      <c r="AJ80" s="465"/>
      <c r="AK80" s="468"/>
      <c r="AL80" s="55"/>
      <c r="AM80" s="56"/>
      <c r="AN80" s="464">
        <f>'報告書（事業主控）'!AN80</f>
        <v>0</v>
      </c>
      <c r="AO80" s="465"/>
      <c r="AP80" s="465"/>
      <c r="AQ80" s="465"/>
      <c r="AR80" s="465"/>
      <c r="AS80" s="56"/>
    </row>
    <row r="81" spans="2:45" ht="18" customHeight="1" x14ac:dyDescent="0.15">
      <c r="AN81" s="459">
        <f>'報告書（事業主控）'!AN81</f>
        <v>0</v>
      </c>
      <c r="AO81" s="459"/>
      <c r="AP81" s="459"/>
      <c r="AQ81" s="459"/>
      <c r="AR81" s="459"/>
    </row>
    <row r="82" spans="2:45" ht="31.5" customHeight="1" x14ac:dyDescent="0.15">
      <c r="AN82" s="80"/>
      <c r="AO82" s="80"/>
      <c r="AP82" s="80"/>
      <c r="AQ82" s="80"/>
      <c r="AR82" s="80"/>
    </row>
    <row r="83" spans="2:45" ht="7.5" customHeight="1" x14ac:dyDescent="0.15">
      <c r="X83" s="6"/>
      <c r="Y83" s="6"/>
    </row>
    <row r="84" spans="2:45" ht="10.5" customHeight="1" x14ac:dyDescent="0.15">
      <c r="X84" s="6"/>
      <c r="Y84" s="6"/>
    </row>
    <row r="85" spans="2:45" ht="5.25" customHeight="1" x14ac:dyDescent="0.15">
      <c r="X85" s="6"/>
      <c r="Y85" s="6"/>
    </row>
    <row r="86" spans="2:45" ht="5.25" customHeight="1" x14ac:dyDescent="0.15">
      <c r="X86" s="6"/>
      <c r="Y86" s="6"/>
    </row>
    <row r="87" spans="2:45" ht="5.25" customHeight="1" x14ac:dyDescent="0.15">
      <c r="X87" s="6"/>
      <c r="Y87" s="6"/>
    </row>
    <row r="88" spans="2:45" ht="5.25" customHeight="1" x14ac:dyDescent="0.15">
      <c r="X88" s="6"/>
      <c r="Y88" s="6"/>
    </row>
    <row r="89" spans="2:45" ht="17.25" customHeight="1" x14ac:dyDescent="0.15">
      <c r="B89" s="2" t="s">
        <v>50</v>
      </c>
      <c r="S89" s="4"/>
      <c r="T89" s="4"/>
      <c r="U89" s="4"/>
      <c r="V89" s="4"/>
      <c r="W89" s="4"/>
      <c r="AL89" s="46"/>
      <c r="AM89" s="46"/>
      <c r="AN89" s="46"/>
      <c r="AO89" s="46"/>
    </row>
    <row r="90" spans="2:45" ht="12.75" customHeight="1" x14ac:dyDescent="0.15">
      <c r="M90" s="47"/>
      <c r="N90" s="47"/>
      <c r="O90" s="47"/>
      <c r="P90" s="47"/>
      <c r="Q90" s="47"/>
      <c r="R90" s="47"/>
      <c r="S90" s="47"/>
      <c r="T90" s="48"/>
      <c r="U90" s="48"/>
      <c r="V90" s="48"/>
      <c r="W90" s="48"/>
      <c r="X90" s="48"/>
      <c r="Y90" s="48"/>
      <c r="Z90" s="48"/>
      <c r="AA90" s="47"/>
      <c r="AB90" s="47"/>
      <c r="AC90" s="47"/>
      <c r="AL90" s="46"/>
      <c r="AM90" s="231" t="s">
        <v>265</v>
      </c>
      <c r="AN90" s="469"/>
      <c r="AO90" s="469"/>
      <c r="AP90" s="470"/>
    </row>
    <row r="91" spans="2:45" ht="12.75" customHeight="1" x14ac:dyDescent="0.15">
      <c r="M91" s="47"/>
      <c r="N91" s="47"/>
      <c r="O91" s="47"/>
      <c r="P91" s="47"/>
      <c r="Q91" s="47"/>
      <c r="R91" s="47"/>
      <c r="S91" s="47"/>
      <c r="T91" s="48"/>
      <c r="U91" s="48"/>
      <c r="V91" s="48"/>
      <c r="W91" s="48"/>
      <c r="X91" s="48"/>
      <c r="Y91" s="48"/>
      <c r="Z91" s="48"/>
      <c r="AA91" s="47"/>
      <c r="AB91" s="47"/>
      <c r="AC91" s="47"/>
      <c r="AL91" s="46"/>
      <c r="AM91" s="471"/>
      <c r="AN91" s="472"/>
      <c r="AO91" s="472"/>
      <c r="AP91" s="473"/>
    </row>
    <row r="92" spans="2:45" ht="12.75" customHeight="1" x14ac:dyDescent="0.15">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x14ac:dyDescent="0.15">
      <c r="M93" s="47"/>
      <c r="N93" s="47"/>
      <c r="O93" s="47"/>
      <c r="P93" s="47"/>
      <c r="Q93" s="47"/>
      <c r="R93" s="47"/>
      <c r="S93" s="47"/>
      <c r="T93" s="47"/>
      <c r="U93" s="47"/>
      <c r="V93" s="47"/>
      <c r="W93" s="47"/>
      <c r="X93" s="47"/>
      <c r="Y93" s="47"/>
      <c r="Z93" s="47"/>
      <c r="AA93" s="47"/>
      <c r="AB93" s="47"/>
      <c r="AC93" s="47"/>
      <c r="AL93" s="46"/>
      <c r="AM93" s="46"/>
    </row>
    <row r="94" spans="2:45" ht="12.75" customHeight="1" x14ac:dyDescent="0.15">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row>
    <row r="95" spans="2:45" ht="13.5" customHeight="1" x14ac:dyDescent="0.15">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row>
    <row r="96" spans="2:45" ht="9" customHeight="1" x14ac:dyDescent="0.15">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row>
    <row r="97" spans="2:45" ht="6" customHeight="1" x14ac:dyDescent="0.15">
      <c r="B97" s="346"/>
      <c r="C97" s="346"/>
      <c r="D97" s="346"/>
      <c r="E97" s="346"/>
      <c r="F97" s="346"/>
      <c r="G97" s="346"/>
      <c r="H97" s="346"/>
      <c r="I97" s="346"/>
      <c r="J97" s="356"/>
      <c r="K97" s="354"/>
      <c r="L97" s="359"/>
      <c r="M97" s="362"/>
      <c r="N97" s="354"/>
      <c r="O97" s="362"/>
      <c r="P97" s="351"/>
      <c r="Q97" s="351"/>
      <c r="R97" s="351"/>
      <c r="S97" s="351"/>
      <c r="T97" s="354"/>
      <c r="U97" s="362"/>
      <c r="V97" s="351"/>
      <c r="W97" s="354"/>
    </row>
    <row r="98" spans="2:45" ht="15" customHeight="1" x14ac:dyDescent="0.15">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55</v>
      </c>
      <c r="AM98" s="228"/>
      <c r="AN98" s="248" t="s">
        <v>59</v>
      </c>
      <c r="AO98" s="248"/>
      <c r="AP98" s="248"/>
      <c r="AQ98" s="248"/>
      <c r="AR98" s="248"/>
      <c r="AS98" s="249"/>
    </row>
    <row r="99" spans="2:45" ht="13.5" customHeight="1" x14ac:dyDescent="0.15">
      <c r="B99" s="322"/>
      <c r="C99" s="323"/>
      <c r="D99" s="323"/>
      <c r="E99" s="323"/>
      <c r="F99" s="323"/>
      <c r="G99" s="323"/>
      <c r="H99" s="323"/>
      <c r="I99" s="324"/>
      <c r="J99" s="322"/>
      <c r="K99" s="323"/>
      <c r="L99" s="323"/>
      <c r="M99" s="323"/>
      <c r="N99" s="329"/>
      <c r="O99" s="332"/>
      <c r="P99" s="323"/>
      <c r="Q99" s="323"/>
      <c r="R99" s="323"/>
      <c r="S99" s="323"/>
      <c r="T99" s="323"/>
      <c r="U99" s="324"/>
      <c r="V99" s="335" t="s">
        <v>7</v>
      </c>
      <c r="W99" s="336"/>
      <c r="X99" s="336"/>
      <c r="Y99" s="337"/>
      <c r="Z99" s="386" t="s">
        <v>16</v>
      </c>
      <c r="AA99" s="387"/>
      <c r="AB99" s="387"/>
      <c r="AC99" s="388"/>
      <c r="AD99" s="366" t="s">
        <v>17</v>
      </c>
      <c r="AE99" s="367"/>
      <c r="AF99" s="367"/>
      <c r="AG99" s="368"/>
      <c r="AH99" s="482" t="s">
        <v>83</v>
      </c>
      <c r="AI99" s="243"/>
      <c r="AJ99" s="243"/>
      <c r="AK99" s="363"/>
      <c r="AL99" s="405" t="s">
        <v>18</v>
      </c>
      <c r="AM99" s="406"/>
      <c r="AN99" s="250" t="s">
        <v>19</v>
      </c>
      <c r="AO99" s="251"/>
      <c r="AP99" s="251"/>
      <c r="AQ99" s="251"/>
      <c r="AR99" s="252"/>
      <c r="AS99" s="253"/>
    </row>
    <row r="100" spans="2:45" ht="13.5" customHeight="1" x14ac:dyDescent="0.15">
      <c r="B100" s="325"/>
      <c r="C100" s="326"/>
      <c r="D100" s="326"/>
      <c r="E100" s="326"/>
      <c r="F100" s="326"/>
      <c r="G100" s="326"/>
      <c r="H100" s="326"/>
      <c r="I100" s="327"/>
      <c r="J100" s="325"/>
      <c r="K100" s="326"/>
      <c r="L100" s="326"/>
      <c r="M100" s="326"/>
      <c r="N100" s="330"/>
      <c r="O100" s="333"/>
      <c r="P100" s="326"/>
      <c r="Q100" s="326"/>
      <c r="R100" s="326"/>
      <c r="S100" s="326"/>
      <c r="T100" s="326"/>
      <c r="U100" s="327"/>
      <c r="V100" s="338"/>
      <c r="W100" s="339"/>
      <c r="X100" s="339"/>
      <c r="Y100" s="340"/>
      <c r="Z100" s="389"/>
      <c r="AA100" s="390"/>
      <c r="AB100" s="390"/>
      <c r="AC100" s="391"/>
      <c r="AD100" s="369"/>
      <c r="AE100" s="370"/>
      <c r="AF100" s="370"/>
      <c r="AG100" s="371"/>
      <c r="AH100" s="483"/>
      <c r="AI100" s="245"/>
      <c r="AJ100" s="245"/>
      <c r="AK100" s="365"/>
      <c r="AL100" s="407"/>
      <c r="AM100" s="408"/>
      <c r="AN100" s="281"/>
      <c r="AO100" s="281"/>
      <c r="AP100" s="281"/>
      <c r="AQ100" s="281"/>
      <c r="AR100" s="281"/>
      <c r="AS100" s="282"/>
    </row>
    <row r="101" spans="2:45" ht="18" customHeight="1" x14ac:dyDescent="0.15">
      <c r="B101" s="505">
        <f>'報告書（事業主控）'!B101</f>
        <v>0</v>
      </c>
      <c r="C101" s="506"/>
      <c r="D101" s="506"/>
      <c r="E101" s="506"/>
      <c r="F101" s="506"/>
      <c r="G101" s="506"/>
      <c r="H101" s="506"/>
      <c r="I101" s="507"/>
      <c r="J101" s="505">
        <f>'報告書（事業主控）'!J101</f>
        <v>0</v>
      </c>
      <c r="K101" s="506"/>
      <c r="L101" s="506"/>
      <c r="M101" s="506"/>
      <c r="N101" s="508"/>
      <c r="O101" s="66">
        <f>'報告書（事業主控）'!O101</f>
        <v>0</v>
      </c>
      <c r="P101" s="15" t="s">
        <v>45</v>
      </c>
      <c r="Q101" s="66">
        <f>'報告書（事業主控）'!Q101</f>
        <v>0</v>
      </c>
      <c r="R101" s="15" t="s">
        <v>46</v>
      </c>
      <c r="S101" s="66">
        <f>'報告書（事業主控）'!S101</f>
        <v>0</v>
      </c>
      <c r="T101" s="291" t="s">
        <v>47</v>
      </c>
      <c r="U101" s="291"/>
      <c r="V101" s="493">
        <f>'報告書（事業主控）'!V101</f>
        <v>0</v>
      </c>
      <c r="W101" s="494"/>
      <c r="X101" s="494"/>
      <c r="Y101" s="63" t="s">
        <v>8</v>
      </c>
      <c r="Z101" s="51"/>
      <c r="AA101" s="71"/>
      <c r="AB101" s="71"/>
      <c r="AC101" s="63" t="s">
        <v>8</v>
      </c>
      <c r="AD101" s="51"/>
      <c r="AE101" s="71"/>
      <c r="AF101" s="71"/>
      <c r="AG101" s="68" t="s">
        <v>8</v>
      </c>
      <c r="AH101" s="509">
        <f>'報告書（事業主控）'!AH101</f>
        <v>0</v>
      </c>
      <c r="AI101" s="510"/>
      <c r="AJ101" s="510"/>
      <c r="AK101" s="511"/>
      <c r="AL101" s="51"/>
      <c r="AM101" s="52"/>
      <c r="AN101" s="466">
        <f>'報告書（事業主控）'!AN101</f>
        <v>0</v>
      </c>
      <c r="AO101" s="467"/>
      <c r="AP101" s="467"/>
      <c r="AQ101" s="467"/>
      <c r="AR101" s="467"/>
      <c r="AS101" s="68" t="s">
        <v>8</v>
      </c>
    </row>
    <row r="102" spans="2:45" ht="18" customHeight="1" x14ac:dyDescent="0.15">
      <c r="B102" s="488"/>
      <c r="C102" s="489"/>
      <c r="D102" s="489"/>
      <c r="E102" s="489"/>
      <c r="F102" s="489"/>
      <c r="G102" s="489"/>
      <c r="H102" s="489"/>
      <c r="I102" s="490"/>
      <c r="J102" s="488"/>
      <c r="K102" s="489"/>
      <c r="L102" s="489"/>
      <c r="M102" s="489"/>
      <c r="N102" s="492"/>
      <c r="O102" s="73">
        <f>'報告書（事業主控）'!O102</f>
        <v>0</v>
      </c>
      <c r="P102" s="74" t="s">
        <v>45</v>
      </c>
      <c r="Q102" s="73">
        <f>'報告書（事業主控）'!Q102</f>
        <v>0</v>
      </c>
      <c r="R102" s="74" t="s">
        <v>46</v>
      </c>
      <c r="S102" s="73">
        <f>'報告書（事業主控）'!S102</f>
        <v>0</v>
      </c>
      <c r="T102" s="293" t="s">
        <v>48</v>
      </c>
      <c r="U102" s="293"/>
      <c r="V102" s="464">
        <f>'報告書（事業主控）'!V102</f>
        <v>0</v>
      </c>
      <c r="W102" s="465"/>
      <c r="X102" s="465"/>
      <c r="Y102" s="465"/>
      <c r="Z102" s="464">
        <f>'報告書（事業主控）'!Z102</f>
        <v>0</v>
      </c>
      <c r="AA102" s="465"/>
      <c r="AB102" s="465"/>
      <c r="AC102" s="465"/>
      <c r="AD102" s="464">
        <f>'報告書（事業主控）'!AD102</f>
        <v>0</v>
      </c>
      <c r="AE102" s="465"/>
      <c r="AF102" s="465"/>
      <c r="AG102" s="468"/>
      <c r="AH102" s="460">
        <f>'報告書（事業主控）'!AH102</f>
        <v>0</v>
      </c>
      <c r="AI102" s="461"/>
      <c r="AJ102" s="461"/>
      <c r="AK102" s="462"/>
      <c r="AL102" s="225">
        <f>'報告書（事業主控）'!AL102</f>
        <v>0</v>
      </c>
      <c r="AM102" s="463"/>
      <c r="AN102" s="464">
        <f>'報告書（事業主控）'!AN102</f>
        <v>0</v>
      </c>
      <c r="AO102" s="465"/>
      <c r="AP102" s="465"/>
      <c r="AQ102" s="465"/>
      <c r="AR102" s="465"/>
      <c r="AS102" s="56"/>
    </row>
    <row r="103" spans="2:45" ht="18" customHeight="1" x14ac:dyDescent="0.15">
      <c r="B103" s="485">
        <f>'報告書（事業主控）'!B103</f>
        <v>0</v>
      </c>
      <c r="C103" s="486"/>
      <c r="D103" s="486"/>
      <c r="E103" s="486"/>
      <c r="F103" s="486"/>
      <c r="G103" s="486"/>
      <c r="H103" s="486"/>
      <c r="I103" s="487"/>
      <c r="J103" s="485">
        <f>'報告書（事業主控）'!J103</f>
        <v>0</v>
      </c>
      <c r="K103" s="486"/>
      <c r="L103" s="486"/>
      <c r="M103" s="486"/>
      <c r="N103" s="491"/>
      <c r="O103" s="69">
        <f>'報告書（事業主控）'!O103</f>
        <v>0</v>
      </c>
      <c r="P103" s="5" t="s">
        <v>45</v>
      </c>
      <c r="Q103" s="69">
        <f>'報告書（事業主控）'!Q103</f>
        <v>0</v>
      </c>
      <c r="R103" s="5" t="s">
        <v>46</v>
      </c>
      <c r="S103" s="69">
        <f>'報告書（事業主控）'!S103</f>
        <v>0</v>
      </c>
      <c r="T103" s="400" t="s">
        <v>47</v>
      </c>
      <c r="U103" s="400"/>
      <c r="V103" s="493">
        <f>'報告書（事業主控）'!V103</f>
        <v>0</v>
      </c>
      <c r="W103" s="494"/>
      <c r="X103" s="494"/>
      <c r="Y103" s="64"/>
      <c r="Z103" s="51"/>
      <c r="AA103" s="71"/>
      <c r="AB103" s="71"/>
      <c r="AC103" s="64"/>
      <c r="AD103" s="51"/>
      <c r="AE103" s="71"/>
      <c r="AF103" s="71"/>
      <c r="AG103" s="64"/>
      <c r="AH103" s="466">
        <f>'報告書（事業主控）'!AH103</f>
        <v>0</v>
      </c>
      <c r="AI103" s="467"/>
      <c r="AJ103" s="467"/>
      <c r="AK103" s="495"/>
      <c r="AL103" s="51"/>
      <c r="AM103" s="52"/>
      <c r="AN103" s="466">
        <f>'報告書（事業主控）'!AN103</f>
        <v>0</v>
      </c>
      <c r="AO103" s="467"/>
      <c r="AP103" s="467"/>
      <c r="AQ103" s="467"/>
      <c r="AR103" s="467"/>
      <c r="AS103" s="72"/>
    </row>
    <row r="104" spans="2:45" ht="18" customHeight="1" x14ac:dyDescent="0.15">
      <c r="B104" s="488"/>
      <c r="C104" s="489"/>
      <c r="D104" s="489"/>
      <c r="E104" s="489"/>
      <c r="F104" s="489"/>
      <c r="G104" s="489"/>
      <c r="H104" s="489"/>
      <c r="I104" s="490"/>
      <c r="J104" s="488"/>
      <c r="K104" s="489"/>
      <c r="L104" s="489"/>
      <c r="M104" s="489"/>
      <c r="N104" s="492"/>
      <c r="O104" s="73">
        <f>'報告書（事業主控）'!O104</f>
        <v>0</v>
      </c>
      <c r="P104" s="74" t="s">
        <v>45</v>
      </c>
      <c r="Q104" s="73">
        <f>'報告書（事業主控）'!Q104</f>
        <v>0</v>
      </c>
      <c r="R104" s="74" t="s">
        <v>46</v>
      </c>
      <c r="S104" s="73">
        <f>'報告書（事業主控）'!S104</f>
        <v>0</v>
      </c>
      <c r="T104" s="293" t="s">
        <v>48</v>
      </c>
      <c r="U104" s="293"/>
      <c r="V104" s="460">
        <f>'報告書（事業主控）'!V104</f>
        <v>0</v>
      </c>
      <c r="W104" s="461"/>
      <c r="X104" s="461"/>
      <c r="Y104" s="461"/>
      <c r="Z104" s="460">
        <f>'報告書（事業主控）'!Z104</f>
        <v>0</v>
      </c>
      <c r="AA104" s="461"/>
      <c r="AB104" s="461"/>
      <c r="AC104" s="461"/>
      <c r="AD104" s="460">
        <f>'報告書（事業主控）'!AD104</f>
        <v>0</v>
      </c>
      <c r="AE104" s="461"/>
      <c r="AF104" s="461"/>
      <c r="AG104" s="461"/>
      <c r="AH104" s="460">
        <f>'報告書（事業主控）'!AH104</f>
        <v>0</v>
      </c>
      <c r="AI104" s="461"/>
      <c r="AJ104" s="461"/>
      <c r="AK104" s="462"/>
      <c r="AL104" s="225">
        <f>'報告書（事業主控）'!AL104</f>
        <v>0</v>
      </c>
      <c r="AM104" s="463"/>
      <c r="AN104" s="464">
        <f>'報告書（事業主控）'!AN104</f>
        <v>0</v>
      </c>
      <c r="AO104" s="465"/>
      <c r="AP104" s="465"/>
      <c r="AQ104" s="465"/>
      <c r="AR104" s="465"/>
      <c r="AS104" s="56"/>
    </row>
    <row r="105" spans="2:45" ht="18" customHeight="1" x14ac:dyDescent="0.15">
      <c r="B105" s="485">
        <f>'報告書（事業主控）'!B105</f>
        <v>0</v>
      </c>
      <c r="C105" s="486"/>
      <c r="D105" s="486"/>
      <c r="E105" s="486"/>
      <c r="F105" s="486"/>
      <c r="G105" s="486"/>
      <c r="H105" s="486"/>
      <c r="I105" s="487"/>
      <c r="J105" s="485">
        <f>'報告書（事業主控）'!J105</f>
        <v>0</v>
      </c>
      <c r="K105" s="486"/>
      <c r="L105" s="486"/>
      <c r="M105" s="486"/>
      <c r="N105" s="491"/>
      <c r="O105" s="69">
        <f>'報告書（事業主控）'!O105</f>
        <v>0</v>
      </c>
      <c r="P105" s="5" t="s">
        <v>45</v>
      </c>
      <c r="Q105" s="69">
        <f>'報告書（事業主控）'!Q105</f>
        <v>0</v>
      </c>
      <c r="R105" s="5" t="s">
        <v>46</v>
      </c>
      <c r="S105" s="69">
        <f>'報告書（事業主控）'!S105</f>
        <v>0</v>
      </c>
      <c r="T105" s="400" t="s">
        <v>47</v>
      </c>
      <c r="U105" s="400"/>
      <c r="V105" s="493">
        <f>'報告書（事業主控）'!V105</f>
        <v>0</v>
      </c>
      <c r="W105" s="494"/>
      <c r="X105" s="494"/>
      <c r="Y105" s="64"/>
      <c r="Z105" s="51"/>
      <c r="AA105" s="71"/>
      <c r="AB105" s="71"/>
      <c r="AC105" s="64"/>
      <c r="AD105" s="51"/>
      <c r="AE105" s="71"/>
      <c r="AF105" s="71"/>
      <c r="AG105" s="64"/>
      <c r="AH105" s="466">
        <f>'報告書（事業主控）'!AH105</f>
        <v>0</v>
      </c>
      <c r="AI105" s="467"/>
      <c r="AJ105" s="467"/>
      <c r="AK105" s="495"/>
      <c r="AL105" s="51"/>
      <c r="AM105" s="52"/>
      <c r="AN105" s="466">
        <f>'報告書（事業主控）'!AN105</f>
        <v>0</v>
      </c>
      <c r="AO105" s="467"/>
      <c r="AP105" s="467"/>
      <c r="AQ105" s="467"/>
      <c r="AR105" s="467"/>
      <c r="AS105" s="72"/>
    </row>
    <row r="106" spans="2:45" ht="18" customHeight="1" x14ac:dyDescent="0.15">
      <c r="B106" s="488"/>
      <c r="C106" s="489"/>
      <c r="D106" s="489"/>
      <c r="E106" s="489"/>
      <c r="F106" s="489"/>
      <c r="G106" s="489"/>
      <c r="H106" s="489"/>
      <c r="I106" s="490"/>
      <c r="J106" s="488"/>
      <c r="K106" s="489"/>
      <c r="L106" s="489"/>
      <c r="M106" s="489"/>
      <c r="N106" s="492"/>
      <c r="O106" s="73">
        <f>'報告書（事業主控）'!O106</f>
        <v>0</v>
      </c>
      <c r="P106" s="74" t="s">
        <v>45</v>
      </c>
      <c r="Q106" s="73">
        <f>'報告書（事業主控）'!Q106</f>
        <v>0</v>
      </c>
      <c r="R106" s="74" t="s">
        <v>46</v>
      </c>
      <c r="S106" s="73">
        <f>'報告書（事業主控）'!S106</f>
        <v>0</v>
      </c>
      <c r="T106" s="293" t="s">
        <v>48</v>
      </c>
      <c r="U106" s="293"/>
      <c r="V106" s="460">
        <f>'報告書（事業主控）'!V106</f>
        <v>0</v>
      </c>
      <c r="W106" s="461"/>
      <c r="X106" s="461"/>
      <c r="Y106" s="461"/>
      <c r="Z106" s="460">
        <f>'報告書（事業主控）'!Z106</f>
        <v>0</v>
      </c>
      <c r="AA106" s="461"/>
      <c r="AB106" s="461"/>
      <c r="AC106" s="461"/>
      <c r="AD106" s="460">
        <f>'報告書（事業主控）'!AD106</f>
        <v>0</v>
      </c>
      <c r="AE106" s="461"/>
      <c r="AF106" s="461"/>
      <c r="AG106" s="461"/>
      <c r="AH106" s="460">
        <f>'報告書（事業主控）'!AH106</f>
        <v>0</v>
      </c>
      <c r="AI106" s="461"/>
      <c r="AJ106" s="461"/>
      <c r="AK106" s="462"/>
      <c r="AL106" s="225">
        <f>'報告書（事業主控）'!AL106</f>
        <v>0</v>
      </c>
      <c r="AM106" s="463"/>
      <c r="AN106" s="464">
        <f>'報告書（事業主控）'!AN106</f>
        <v>0</v>
      </c>
      <c r="AO106" s="465"/>
      <c r="AP106" s="465"/>
      <c r="AQ106" s="465"/>
      <c r="AR106" s="465"/>
      <c r="AS106" s="56"/>
    </row>
    <row r="107" spans="2:45" ht="18" customHeight="1" x14ac:dyDescent="0.15">
      <c r="B107" s="485">
        <f>'報告書（事業主控）'!B107</f>
        <v>0</v>
      </c>
      <c r="C107" s="486"/>
      <c r="D107" s="486"/>
      <c r="E107" s="486"/>
      <c r="F107" s="486"/>
      <c r="G107" s="486"/>
      <c r="H107" s="486"/>
      <c r="I107" s="487"/>
      <c r="J107" s="485">
        <f>'報告書（事業主控）'!J107</f>
        <v>0</v>
      </c>
      <c r="K107" s="486"/>
      <c r="L107" s="486"/>
      <c r="M107" s="486"/>
      <c r="N107" s="491"/>
      <c r="O107" s="69">
        <f>'報告書（事業主控）'!O107</f>
        <v>0</v>
      </c>
      <c r="P107" s="5" t="s">
        <v>45</v>
      </c>
      <c r="Q107" s="69">
        <f>'報告書（事業主控）'!Q107</f>
        <v>0</v>
      </c>
      <c r="R107" s="5" t="s">
        <v>46</v>
      </c>
      <c r="S107" s="69">
        <f>'報告書（事業主控）'!S107</f>
        <v>0</v>
      </c>
      <c r="T107" s="400" t="s">
        <v>47</v>
      </c>
      <c r="U107" s="400"/>
      <c r="V107" s="493">
        <f>'報告書（事業主控）'!V107</f>
        <v>0</v>
      </c>
      <c r="W107" s="494"/>
      <c r="X107" s="494"/>
      <c r="Y107" s="64"/>
      <c r="Z107" s="51"/>
      <c r="AA107" s="71"/>
      <c r="AB107" s="71"/>
      <c r="AC107" s="64"/>
      <c r="AD107" s="51"/>
      <c r="AE107" s="71"/>
      <c r="AF107" s="71"/>
      <c r="AG107" s="64"/>
      <c r="AH107" s="466">
        <f>'報告書（事業主控）'!AH107</f>
        <v>0</v>
      </c>
      <c r="AI107" s="467"/>
      <c r="AJ107" s="467"/>
      <c r="AK107" s="495"/>
      <c r="AL107" s="51"/>
      <c r="AM107" s="52"/>
      <c r="AN107" s="466">
        <f>'報告書（事業主控）'!AN107</f>
        <v>0</v>
      </c>
      <c r="AO107" s="467"/>
      <c r="AP107" s="467"/>
      <c r="AQ107" s="467"/>
      <c r="AR107" s="467"/>
      <c r="AS107" s="72"/>
    </row>
    <row r="108" spans="2:45" ht="18" customHeight="1" x14ac:dyDescent="0.15">
      <c r="B108" s="488"/>
      <c r="C108" s="489"/>
      <c r="D108" s="489"/>
      <c r="E108" s="489"/>
      <c r="F108" s="489"/>
      <c r="G108" s="489"/>
      <c r="H108" s="489"/>
      <c r="I108" s="490"/>
      <c r="J108" s="488"/>
      <c r="K108" s="489"/>
      <c r="L108" s="489"/>
      <c r="M108" s="489"/>
      <c r="N108" s="492"/>
      <c r="O108" s="73">
        <f>'報告書（事業主控）'!O108</f>
        <v>0</v>
      </c>
      <c r="P108" s="74" t="s">
        <v>45</v>
      </c>
      <c r="Q108" s="73">
        <f>'報告書（事業主控）'!Q108</f>
        <v>0</v>
      </c>
      <c r="R108" s="74" t="s">
        <v>46</v>
      </c>
      <c r="S108" s="73">
        <f>'報告書（事業主控）'!S108</f>
        <v>0</v>
      </c>
      <c r="T108" s="293" t="s">
        <v>48</v>
      </c>
      <c r="U108" s="293"/>
      <c r="V108" s="460">
        <f>'報告書（事業主控）'!V108</f>
        <v>0</v>
      </c>
      <c r="W108" s="461"/>
      <c r="X108" s="461"/>
      <c r="Y108" s="461"/>
      <c r="Z108" s="460">
        <f>'報告書（事業主控）'!Z108</f>
        <v>0</v>
      </c>
      <c r="AA108" s="461"/>
      <c r="AB108" s="461"/>
      <c r="AC108" s="461"/>
      <c r="AD108" s="460">
        <f>'報告書（事業主控）'!AD108</f>
        <v>0</v>
      </c>
      <c r="AE108" s="461"/>
      <c r="AF108" s="461"/>
      <c r="AG108" s="461"/>
      <c r="AH108" s="460">
        <f>'報告書（事業主控）'!AH108</f>
        <v>0</v>
      </c>
      <c r="AI108" s="461"/>
      <c r="AJ108" s="461"/>
      <c r="AK108" s="462"/>
      <c r="AL108" s="225">
        <f>'報告書（事業主控）'!AL108</f>
        <v>0</v>
      </c>
      <c r="AM108" s="463"/>
      <c r="AN108" s="464">
        <f>'報告書（事業主控）'!AN108</f>
        <v>0</v>
      </c>
      <c r="AO108" s="465"/>
      <c r="AP108" s="465"/>
      <c r="AQ108" s="465"/>
      <c r="AR108" s="465"/>
      <c r="AS108" s="56"/>
    </row>
    <row r="109" spans="2:45" ht="18" customHeight="1" x14ac:dyDescent="0.15">
      <c r="B109" s="485">
        <f>'報告書（事業主控）'!B109</f>
        <v>0</v>
      </c>
      <c r="C109" s="486"/>
      <c r="D109" s="486"/>
      <c r="E109" s="486"/>
      <c r="F109" s="486"/>
      <c r="G109" s="486"/>
      <c r="H109" s="486"/>
      <c r="I109" s="487"/>
      <c r="J109" s="485">
        <f>'報告書（事業主控）'!J109</f>
        <v>0</v>
      </c>
      <c r="K109" s="486"/>
      <c r="L109" s="486"/>
      <c r="M109" s="486"/>
      <c r="N109" s="491"/>
      <c r="O109" s="69">
        <f>'報告書（事業主控）'!O109</f>
        <v>0</v>
      </c>
      <c r="P109" s="5" t="s">
        <v>45</v>
      </c>
      <c r="Q109" s="69">
        <f>'報告書（事業主控）'!Q109</f>
        <v>0</v>
      </c>
      <c r="R109" s="5" t="s">
        <v>46</v>
      </c>
      <c r="S109" s="69">
        <f>'報告書（事業主控）'!S109</f>
        <v>0</v>
      </c>
      <c r="T109" s="400" t="s">
        <v>47</v>
      </c>
      <c r="U109" s="400"/>
      <c r="V109" s="493">
        <f>'報告書（事業主控）'!V109</f>
        <v>0</v>
      </c>
      <c r="W109" s="494"/>
      <c r="X109" s="494"/>
      <c r="Y109" s="64"/>
      <c r="Z109" s="51"/>
      <c r="AA109" s="71"/>
      <c r="AB109" s="71"/>
      <c r="AC109" s="64"/>
      <c r="AD109" s="51"/>
      <c r="AE109" s="71"/>
      <c r="AF109" s="71"/>
      <c r="AG109" s="64"/>
      <c r="AH109" s="466">
        <f>'報告書（事業主控）'!AH109</f>
        <v>0</v>
      </c>
      <c r="AI109" s="467"/>
      <c r="AJ109" s="467"/>
      <c r="AK109" s="495"/>
      <c r="AL109" s="51"/>
      <c r="AM109" s="52"/>
      <c r="AN109" s="466">
        <f>'報告書（事業主控）'!AN109</f>
        <v>0</v>
      </c>
      <c r="AO109" s="467"/>
      <c r="AP109" s="467"/>
      <c r="AQ109" s="467"/>
      <c r="AR109" s="467"/>
      <c r="AS109" s="72"/>
    </row>
    <row r="110" spans="2:45" ht="18" customHeight="1" x14ac:dyDescent="0.15">
      <c r="B110" s="488"/>
      <c r="C110" s="489"/>
      <c r="D110" s="489"/>
      <c r="E110" s="489"/>
      <c r="F110" s="489"/>
      <c r="G110" s="489"/>
      <c r="H110" s="489"/>
      <c r="I110" s="490"/>
      <c r="J110" s="488"/>
      <c r="K110" s="489"/>
      <c r="L110" s="489"/>
      <c r="M110" s="489"/>
      <c r="N110" s="492"/>
      <c r="O110" s="73">
        <f>'報告書（事業主控）'!O110</f>
        <v>0</v>
      </c>
      <c r="P110" s="74" t="s">
        <v>45</v>
      </c>
      <c r="Q110" s="73">
        <f>'報告書（事業主控）'!Q110</f>
        <v>0</v>
      </c>
      <c r="R110" s="74" t="s">
        <v>46</v>
      </c>
      <c r="S110" s="73">
        <f>'報告書（事業主控）'!S110</f>
        <v>0</v>
      </c>
      <c r="T110" s="293" t="s">
        <v>48</v>
      </c>
      <c r="U110" s="293"/>
      <c r="V110" s="460">
        <f>'報告書（事業主控）'!V110</f>
        <v>0</v>
      </c>
      <c r="W110" s="461"/>
      <c r="X110" s="461"/>
      <c r="Y110" s="461"/>
      <c r="Z110" s="460">
        <f>'報告書（事業主控）'!Z110</f>
        <v>0</v>
      </c>
      <c r="AA110" s="461"/>
      <c r="AB110" s="461"/>
      <c r="AC110" s="461"/>
      <c r="AD110" s="460">
        <f>'報告書（事業主控）'!AD110</f>
        <v>0</v>
      </c>
      <c r="AE110" s="461"/>
      <c r="AF110" s="461"/>
      <c r="AG110" s="461"/>
      <c r="AH110" s="460">
        <f>'報告書（事業主控）'!AH110</f>
        <v>0</v>
      </c>
      <c r="AI110" s="461"/>
      <c r="AJ110" s="461"/>
      <c r="AK110" s="462"/>
      <c r="AL110" s="225">
        <f>'報告書（事業主控）'!AL110</f>
        <v>0</v>
      </c>
      <c r="AM110" s="463"/>
      <c r="AN110" s="464">
        <f>'報告書（事業主控）'!AN110</f>
        <v>0</v>
      </c>
      <c r="AO110" s="465"/>
      <c r="AP110" s="465"/>
      <c r="AQ110" s="465"/>
      <c r="AR110" s="465"/>
      <c r="AS110" s="56"/>
    </row>
    <row r="111" spans="2:45" ht="18" customHeight="1" x14ac:dyDescent="0.15">
      <c r="B111" s="485">
        <f>'報告書（事業主控）'!B111</f>
        <v>0</v>
      </c>
      <c r="C111" s="486"/>
      <c r="D111" s="486"/>
      <c r="E111" s="486"/>
      <c r="F111" s="486"/>
      <c r="G111" s="486"/>
      <c r="H111" s="486"/>
      <c r="I111" s="487"/>
      <c r="J111" s="485">
        <f>'報告書（事業主控）'!J111</f>
        <v>0</v>
      </c>
      <c r="K111" s="486"/>
      <c r="L111" s="486"/>
      <c r="M111" s="486"/>
      <c r="N111" s="491"/>
      <c r="O111" s="69">
        <f>'報告書（事業主控）'!O111</f>
        <v>0</v>
      </c>
      <c r="P111" s="5" t="s">
        <v>45</v>
      </c>
      <c r="Q111" s="69">
        <f>'報告書（事業主控）'!Q111</f>
        <v>0</v>
      </c>
      <c r="R111" s="5" t="s">
        <v>46</v>
      </c>
      <c r="S111" s="69">
        <f>'報告書（事業主控）'!S111</f>
        <v>0</v>
      </c>
      <c r="T111" s="400" t="s">
        <v>47</v>
      </c>
      <c r="U111" s="400"/>
      <c r="V111" s="493">
        <f>'報告書（事業主控）'!V111</f>
        <v>0</v>
      </c>
      <c r="W111" s="494"/>
      <c r="X111" s="494"/>
      <c r="Y111" s="64"/>
      <c r="Z111" s="51"/>
      <c r="AA111" s="71"/>
      <c r="AB111" s="71"/>
      <c r="AC111" s="64"/>
      <c r="AD111" s="51"/>
      <c r="AE111" s="71"/>
      <c r="AF111" s="71"/>
      <c r="AG111" s="64"/>
      <c r="AH111" s="466">
        <f>'報告書（事業主控）'!AH111</f>
        <v>0</v>
      </c>
      <c r="AI111" s="467"/>
      <c r="AJ111" s="467"/>
      <c r="AK111" s="495"/>
      <c r="AL111" s="51"/>
      <c r="AM111" s="52"/>
      <c r="AN111" s="466">
        <f>'報告書（事業主控）'!AN111</f>
        <v>0</v>
      </c>
      <c r="AO111" s="467"/>
      <c r="AP111" s="467"/>
      <c r="AQ111" s="467"/>
      <c r="AR111" s="467"/>
      <c r="AS111" s="72"/>
    </row>
    <row r="112" spans="2:45" ht="18" customHeight="1" x14ac:dyDescent="0.15">
      <c r="B112" s="488"/>
      <c r="C112" s="489"/>
      <c r="D112" s="489"/>
      <c r="E112" s="489"/>
      <c r="F112" s="489"/>
      <c r="G112" s="489"/>
      <c r="H112" s="489"/>
      <c r="I112" s="490"/>
      <c r="J112" s="488"/>
      <c r="K112" s="489"/>
      <c r="L112" s="489"/>
      <c r="M112" s="489"/>
      <c r="N112" s="492"/>
      <c r="O112" s="73">
        <f>'報告書（事業主控）'!O112</f>
        <v>0</v>
      </c>
      <c r="P112" s="74" t="s">
        <v>45</v>
      </c>
      <c r="Q112" s="73">
        <f>'報告書（事業主控）'!Q112</f>
        <v>0</v>
      </c>
      <c r="R112" s="74" t="s">
        <v>46</v>
      </c>
      <c r="S112" s="73">
        <f>'報告書（事業主控）'!S112</f>
        <v>0</v>
      </c>
      <c r="T112" s="293" t="s">
        <v>48</v>
      </c>
      <c r="U112" s="293"/>
      <c r="V112" s="460">
        <f>'報告書（事業主控）'!V112</f>
        <v>0</v>
      </c>
      <c r="W112" s="461"/>
      <c r="X112" s="461"/>
      <c r="Y112" s="461"/>
      <c r="Z112" s="460">
        <f>'報告書（事業主控）'!Z112</f>
        <v>0</v>
      </c>
      <c r="AA112" s="461"/>
      <c r="AB112" s="461"/>
      <c r="AC112" s="461"/>
      <c r="AD112" s="460">
        <f>'報告書（事業主控）'!AD112</f>
        <v>0</v>
      </c>
      <c r="AE112" s="461"/>
      <c r="AF112" s="461"/>
      <c r="AG112" s="461"/>
      <c r="AH112" s="460">
        <f>'報告書（事業主控）'!AH112</f>
        <v>0</v>
      </c>
      <c r="AI112" s="461"/>
      <c r="AJ112" s="461"/>
      <c r="AK112" s="462"/>
      <c r="AL112" s="225">
        <f>'報告書（事業主控）'!AL112</f>
        <v>0</v>
      </c>
      <c r="AM112" s="463"/>
      <c r="AN112" s="464">
        <f>'報告書（事業主控）'!AN112</f>
        <v>0</v>
      </c>
      <c r="AO112" s="465"/>
      <c r="AP112" s="465"/>
      <c r="AQ112" s="465"/>
      <c r="AR112" s="465"/>
      <c r="AS112" s="56"/>
    </row>
    <row r="113" spans="2:45" ht="18" customHeight="1" x14ac:dyDescent="0.15">
      <c r="B113" s="485">
        <f>'報告書（事業主控）'!B113</f>
        <v>0</v>
      </c>
      <c r="C113" s="486"/>
      <c r="D113" s="486"/>
      <c r="E113" s="486"/>
      <c r="F113" s="486"/>
      <c r="G113" s="486"/>
      <c r="H113" s="486"/>
      <c r="I113" s="487"/>
      <c r="J113" s="485">
        <f>'報告書（事業主控）'!J113</f>
        <v>0</v>
      </c>
      <c r="K113" s="486"/>
      <c r="L113" s="486"/>
      <c r="M113" s="486"/>
      <c r="N113" s="491"/>
      <c r="O113" s="69">
        <f>'報告書（事業主控）'!O113</f>
        <v>0</v>
      </c>
      <c r="P113" s="5" t="s">
        <v>45</v>
      </c>
      <c r="Q113" s="69">
        <f>'報告書（事業主控）'!Q113</f>
        <v>0</v>
      </c>
      <c r="R113" s="5" t="s">
        <v>46</v>
      </c>
      <c r="S113" s="69">
        <f>'報告書（事業主控）'!S113</f>
        <v>0</v>
      </c>
      <c r="T113" s="400" t="s">
        <v>47</v>
      </c>
      <c r="U113" s="400"/>
      <c r="V113" s="493">
        <f>'報告書（事業主控）'!V113</f>
        <v>0</v>
      </c>
      <c r="W113" s="494"/>
      <c r="X113" s="494"/>
      <c r="Y113" s="64"/>
      <c r="Z113" s="51"/>
      <c r="AA113" s="71"/>
      <c r="AB113" s="71"/>
      <c r="AC113" s="64"/>
      <c r="AD113" s="51"/>
      <c r="AE113" s="71"/>
      <c r="AF113" s="71"/>
      <c r="AG113" s="64"/>
      <c r="AH113" s="466">
        <f>'報告書（事業主控）'!AH113</f>
        <v>0</v>
      </c>
      <c r="AI113" s="467"/>
      <c r="AJ113" s="467"/>
      <c r="AK113" s="495"/>
      <c r="AL113" s="51"/>
      <c r="AM113" s="52"/>
      <c r="AN113" s="466">
        <f>'報告書（事業主控）'!AN113</f>
        <v>0</v>
      </c>
      <c r="AO113" s="467"/>
      <c r="AP113" s="467"/>
      <c r="AQ113" s="467"/>
      <c r="AR113" s="467"/>
      <c r="AS113" s="72"/>
    </row>
    <row r="114" spans="2:45" ht="18" customHeight="1" x14ac:dyDescent="0.15">
      <c r="B114" s="488"/>
      <c r="C114" s="489"/>
      <c r="D114" s="489"/>
      <c r="E114" s="489"/>
      <c r="F114" s="489"/>
      <c r="G114" s="489"/>
      <c r="H114" s="489"/>
      <c r="I114" s="490"/>
      <c r="J114" s="488"/>
      <c r="K114" s="489"/>
      <c r="L114" s="489"/>
      <c r="M114" s="489"/>
      <c r="N114" s="492"/>
      <c r="O114" s="73">
        <f>'報告書（事業主控）'!O114</f>
        <v>0</v>
      </c>
      <c r="P114" s="74" t="s">
        <v>45</v>
      </c>
      <c r="Q114" s="73">
        <f>'報告書（事業主控）'!Q114</f>
        <v>0</v>
      </c>
      <c r="R114" s="74" t="s">
        <v>46</v>
      </c>
      <c r="S114" s="73">
        <f>'報告書（事業主控）'!S114</f>
        <v>0</v>
      </c>
      <c r="T114" s="293" t="s">
        <v>48</v>
      </c>
      <c r="U114" s="293"/>
      <c r="V114" s="460">
        <f>'報告書（事業主控）'!V114</f>
        <v>0</v>
      </c>
      <c r="W114" s="461"/>
      <c r="X114" s="461"/>
      <c r="Y114" s="461"/>
      <c r="Z114" s="460">
        <f>'報告書（事業主控）'!Z114</f>
        <v>0</v>
      </c>
      <c r="AA114" s="461"/>
      <c r="AB114" s="461"/>
      <c r="AC114" s="461"/>
      <c r="AD114" s="460">
        <f>'報告書（事業主控）'!AD114</f>
        <v>0</v>
      </c>
      <c r="AE114" s="461"/>
      <c r="AF114" s="461"/>
      <c r="AG114" s="461"/>
      <c r="AH114" s="460">
        <f>'報告書（事業主控）'!AH114</f>
        <v>0</v>
      </c>
      <c r="AI114" s="461"/>
      <c r="AJ114" s="461"/>
      <c r="AK114" s="462"/>
      <c r="AL114" s="225">
        <f>'報告書（事業主控）'!AL114</f>
        <v>0</v>
      </c>
      <c r="AM114" s="463"/>
      <c r="AN114" s="464">
        <f>'報告書（事業主控）'!AN114</f>
        <v>0</v>
      </c>
      <c r="AO114" s="465"/>
      <c r="AP114" s="465"/>
      <c r="AQ114" s="465"/>
      <c r="AR114" s="465"/>
      <c r="AS114" s="56"/>
    </row>
    <row r="115" spans="2:45" ht="18" customHeight="1" x14ac:dyDescent="0.15">
      <c r="B115" s="485">
        <f>'報告書（事業主控）'!B115</f>
        <v>0</v>
      </c>
      <c r="C115" s="486"/>
      <c r="D115" s="486"/>
      <c r="E115" s="486"/>
      <c r="F115" s="486"/>
      <c r="G115" s="486"/>
      <c r="H115" s="486"/>
      <c r="I115" s="487"/>
      <c r="J115" s="485">
        <f>'報告書（事業主控）'!J115</f>
        <v>0</v>
      </c>
      <c r="K115" s="486"/>
      <c r="L115" s="486"/>
      <c r="M115" s="486"/>
      <c r="N115" s="491"/>
      <c r="O115" s="69">
        <f>'報告書（事業主控）'!O115</f>
        <v>0</v>
      </c>
      <c r="P115" s="5" t="s">
        <v>45</v>
      </c>
      <c r="Q115" s="69">
        <f>'報告書（事業主控）'!Q115</f>
        <v>0</v>
      </c>
      <c r="R115" s="5" t="s">
        <v>46</v>
      </c>
      <c r="S115" s="69">
        <f>'報告書（事業主控）'!S115</f>
        <v>0</v>
      </c>
      <c r="T115" s="400" t="s">
        <v>47</v>
      </c>
      <c r="U115" s="400"/>
      <c r="V115" s="493">
        <f>'報告書（事業主控）'!V115</f>
        <v>0</v>
      </c>
      <c r="W115" s="494"/>
      <c r="X115" s="494"/>
      <c r="Y115" s="64"/>
      <c r="Z115" s="51"/>
      <c r="AA115" s="71"/>
      <c r="AB115" s="71"/>
      <c r="AC115" s="64"/>
      <c r="AD115" s="51"/>
      <c r="AE115" s="71"/>
      <c r="AF115" s="71"/>
      <c r="AG115" s="64"/>
      <c r="AH115" s="466">
        <f>'報告書（事業主控）'!AH115</f>
        <v>0</v>
      </c>
      <c r="AI115" s="467"/>
      <c r="AJ115" s="467"/>
      <c r="AK115" s="495"/>
      <c r="AL115" s="51"/>
      <c r="AM115" s="52"/>
      <c r="AN115" s="466">
        <f>'報告書（事業主控）'!AN115</f>
        <v>0</v>
      </c>
      <c r="AO115" s="467"/>
      <c r="AP115" s="467"/>
      <c r="AQ115" s="467"/>
      <c r="AR115" s="467"/>
      <c r="AS115" s="72"/>
    </row>
    <row r="116" spans="2:45" ht="18" customHeight="1" x14ac:dyDescent="0.15">
      <c r="B116" s="488"/>
      <c r="C116" s="489"/>
      <c r="D116" s="489"/>
      <c r="E116" s="489"/>
      <c r="F116" s="489"/>
      <c r="G116" s="489"/>
      <c r="H116" s="489"/>
      <c r="I116" s="490"/>
      <c r="J116" s="488"/>
      <c r="K116" s="489"/>
      <c r="L116" s="489"/>
      <c r="M116" s="489"/>
      <c r="N116" s="492"/>
      <c r="O116" s="73">
        <f>'報告書（事業主控）'!O116</f>
        <v>0</v>
      </c>
      <c r="P116" s="74" t="s">
        <v>45</v>
      </c>
      <c r="Q116" s="73">
        <f>'報告書（事業主控）'!Q116</f>
        <v>0</v>
      </c>
      <c r="R116" s="74" t="s">
        <v>46</v>
      </c>
      <c r="S116" s="73">
        <f>'報告書（事業主控）'!S116</f>
        <v>0</v>
      </c>
      <c r="T116" s="293" t="s">
        <v>48</v>
      </c>
      <c r="U116" s="293"/>
      <c r="V116" s="460">
        <f>'報告書（事業主控）'!V116</f>
        <v>0</v>
      </c>
      <c r="W116" s="461"/>
      <c r="X116" s="461"/>
      <c r="Y116" s="461"/>
      <c r="Z116" s="460">
        <f>'報告書（事業主控）'!Z116</f>
        <v>0</v>
      </c>
      <c r="AA116" s="461"/>
      <c r="AB116" s="461"/>
      <c r="AC116" s="461"/>
      <c r="AD116" s="460">
        <f>'報告書（事業主控）'!AD116</f>
        <v>0</v>
      </c>
      <c r="AE116" s="461"/>
      <c r="AF116" s="461"/>
      <c r="AG116" s="461"/>
      <c r="AH116" s="460">
        <f>'報告書（事業主控）'!AH116</f>
        <v>0</v>
      </c>
      <c r="AI116" s="461"/>
      <c r="AJ116" s="461"/>
      <c r="AK116" s="462"/>
      <c r="AL116" s="225">
        <f>'報告書（事業主控）'!AL116</f>
        <v>0</v>
      </c>
      <c r="AM116" s="463"/>
      <c r="AN116" s="464">
        <f>'報告書（事業主控）'!AN116</f>
        <v>0</v>
      </c>
      <c r="AO116" s="465"/>
      <c r="AP116" s="465"/>
      <c r="AQ116" s="465"/>
      <c r="AR116" s="465"/>
      <c r="AS116" s="56"/>
    </row>
    <row r="117" spans="2:45" ht="18" customHeight="1" x14ac:dyDescent="0.15">
      <c r="B117" s="485">
        <f>'報告書（事業主控）'!B117</f>
        <v>0</v>
      </c>
      <c r="C117" s="486"/>
      <c r="D117" s="486"/>
      <c r="E117" s="486"/>
      <c r="F117" s="486"/>
      <c r="G117" s="486"/>
      <c r="H117" s="486"/>
      <c r="I117" s="487"/>
      <c r="J117" s="485">
        <f>'報告書（事業主控）'!J117</f>
        <v>0</v>
      </c>
      <c r="K117" s="486"/>
      <c r="L117" s="486"/>
      <c r="M117" s="486"/>
      <c r="N117" s="491"/>
      <c r="O117" s="69">
        <f>'報告書（事業主控）'!O117</f>
        <v>0</v>
      </c>
      <c r="P117" s="5" t="s">
        <v>45</v>
      </c>
      <c r="Q117" s="69">
        <f>'報告書（事業主控）'!Q117</f>
        <v>0</v>
      </c>
      <c r="R117" s="5" t="s">
        <v>46</v>
      </c>
      <c r="S117" s="69">
        <f>'報告書（事業主控）'!S117</f>
        <v>0</v>
      </c>
      <c r="T117" s="400" t="s">
        <v>47</v>
      </c>
      <c r="U117" s="400"/>
      <c r="V117" s="493">
        <f>'報告書（事業主控）'!V117</f>
        <v>0</v>
      </c>
      <c r="W117" s="494"/>
      <c r="X117" s="494"/>
      <c r="Y117" s="64"/>
      <c r="Z117" s="51"/>
      <c r="AA117" s="71"/>
      <c r="AB117" s="71"/>
      <c r="AC117" s="64"/>
      <c r="AD117" s="51"/>
      <c r="AE117" s="71"/>
      <c r="AF117" s="71"/>
      <c r="AG117" s="64"/>
      <c r="AH117" s="466">
        <f>'報告書（事業主控）'!AH117</f>
        <v>0</v>
      </c>
      <c r="AI117" s="467"/>
      <c r="AJ117" s="467"/>
      <c r="AK117" s="495"/>
      <c r="AL117" s="51"/>
      <c r="AM117" s="52"/>
      <c r="AN117" s="466">
        <f>'報告書（事業主控）'!AN117</f>
        <v>0</v>
      </c>
      <c r="AO117" s="467"/>
      <c r="AP117" s="467"/>
      <c r="AQ117" s="467"/>
      <c r="AR117" s="467"/>
      <c r="AS117" s="72"/>
    </row>
    <row r="118" spans="2:45" ht="18" customHeight="1" x14ac:dyDescent="0.15">
      <c r="B118" s="488"/>
      <c r="C118" s="489"/>
      <c r="D118" s="489"/>
      <c r="E118" s="489"/>
      <c r="F118" s="489"/>
      <c r="G118" s="489"/>
      <c r="H118" s="489"/>
      <c r="I118" s="490"/>
      <c r="J118" s="488"/>
      <c r="K118" s="489"/>
      <c r="L118" s="489"/>
      <c r="M118" s="489"/>
      <c r="N118" s="492"/>
      <c r="O118" s="73">
        <f>'報告書（事業主控）'!O118</f>
        <v>0</v>
      </c>
      <c r="P118" s="74" t="s">
        <v>45</v>
      </c>
      <c r="Q118" s="73">
        <f>'報告書（事業主控）'!Q118</f>
        <v>0</v>
      </c>
      <c r="R118" s="74" t="s">
        <v>46</v>
      </c>
      <c r="S118" s="73">
        <f>'報告書（事業主控）'!S118</f>
        <v>0</v>
      </c>
      <c r="T118" s="293" t="s">
        <v>48</v>
      </c>
      <c r="U118" s="293"/>
      <c r="V118" s="460">
        <f>'報告書（事業主控）'!V118</f>
        <v>0</v>
      </c>
      <c r="W118" s="461"/>
      <c r="X118" s="461"/>
      <c r="Y118" s="461"/>
      <c r="Z118" s="460">
        <f>'報告書（事業主控）'!Z118</f>
        <v>0</v>
      </c>
      <c r="AA118" s="461"/>
      <c r="AB118" s="461"/>
      <c r="AC118" s="461"/>
      <c r="AD118" s="460">
        <f>'報告書（事業主控）'!AD118</f>
        <v>0</v>
      </c>
      <c r="AE118" s="461"/>
      <c r="AF118" s="461"/>
      <c r="AG118" s="461"/>
      <c r="AH118" s="460">
        <f>'報告書（事業主控）'!AH118</f>
        <v>0</v>
      </c>
      <c r="AI118" s="461"/>
      <c r="AJ118" s="461"/>
      <c r="AK118" s="462"/>
      <c r="AL118" s="225">
        <f>'報告書（事業主控）'!AL118</f>
        <v>0</v>
      </c>
      <c r="AM118" s="463"/>
      <c r="AN118" s="464">
        <f>'報告書（事業主控）'!AN118</f>
        <v>0</v>
      </c>
      <c r="AO118" s="465"/>
      <c r="AP118" s="465"/>
      <c r="AQ118" s="465"/>
      <c r="AR118" s="465"/>
      <c r="AS118" s="56"/>
    </row>
    <row r="119" spans="2:45" ht="18" customHeight="1" x14ac:dyDescent="0.15">
      <c r="B119" s="301" t="s">
        <v>82</v>
      </c>
      <c r="C119" s="302"/>
      <c r="D119" s="302"/>
      <c r="E119" s="303"/>
      <c r="F119" s="496">
        <f>'報告書（事業主控）'!F119</f>
        <v>0</v>
      </c>
      <c r="G119" s="497"/>
      <c r="H119" s="497"/>
      <c r="I119" s="497"/>
      <c r="J119" s="497"/>
      <c r="K119" s="497"/>
      <c r="L119" s="497"/>
      <c r="M119" s="497"/>
      <c r="N119" s="498"/>
      <c r="O119" s="301" t="s">
        <v>60</v>
      </c>
      <c r="P119" s="302"/>
      <c r="Q119" s="302"/>
      <c r="R119" s="302"/>
      <c r="S119" s="302"/>
      <c r="T119" s="302"/>
      <c r="U119" s="303"/>
      <c r="V119" s="466">
        <f>'報告書（事業主控）'!V119</f>
        <v>0</v>
      </c>
      <c r="W119" s="467"/>
      <c r="X119" s="467"/>
      <c r="Y119" s="495"/>
      <c r="Z119" s="51"/>
      <c r="AA119" s="71"/>
      <c r="AB119" s="71"/>
      <c r="AC119" s="64"/>
      <c r="AD119" s="51"/>
      <c r="AE119" s="71"/>
      <c r="AF119" s="71"/>
      <c r="AG119" s="64"/>
      <c r="AH119" s="466">
        <f>'報告書（事業主控）'!AH119</f>
        <v>0</v>
      </c>
      <c r="AI119" s="467"/>
      <c r="AJ119" s="467"/>
      <c r="AK119" s="495"/>
      <c r="AL119" s="51"/>
      <c r="AM119" s="52"/>
      <c r="AN119" s="466">
        <f>'報告書（事業主控）'!AN119</f>
        <v>0</v>
      </c>
      <c r="AO119" s="467"/>
      <c r="AP119" s="467"/>
      <c r="AQ119" s="467"/>
      <c r="AR119" s="467"/>
      <c r="AS119" s="72"/>
    </row>
    <row r="120" spans="2:45" ht="18" customHeight="1" x14ac:dyDescent="0.15">
      <c r="B120" s="304"/>
      <c r="C120" s="305"/>
      <c r="D120" s="305"/>
      <c r="E120" s="306"/>
      <c r="F120" s="499"/>
      <c r="G120" s="500"/>
      <c r="H120" s="500"/>
      <c r="I120" s="500"/>
      <c r="J120" s="500"/>
      <c r="K120" s="500"/>
      <c r="L120" s="500"/>
      <c r="M120" s="500"/>
      <c r="N120" s="501"/>
      <c r="O120" s="304"/>
      <c r="P120" s="305"/>
      <c r="Q120" s="305"/>
      <c r="R120" s="305"/>
      <c r="S120" s="305"/>
      <c r="T120" s="305"/>
      <c r="U120" s="306"/>
      <c r="V120" s="261">
        <f>'報告書（事業主控）'!V120</f>
        <v>0</v>
      </c>
      <c r="W120" s="395"/>
      <c r="X120" s="395"/>
      <c r="Y120" s="398"/>
      <c r="Z120" s="261">
        <f>'報告書（事業主控）'!Z120</f>
        <v>0</v>
      </c>
      <c r="AA120" s="396"/>
      <c r="AB120" s="396"/>
      <c r="AC120" s="397"/>
      <c r="AD120" s="261">
        <f>'報告書（事業主控）'!AD120</f>
        <v>0</v>
      </c>
      <c r="AE120" s="396"/>
      <c r="AF120" s="396"/>
      <c r="AG120" s="397"/>
      <c r="AH120" s="261">
        <f>'報告書（事業主控）'!AH120</f>
        <v>0</v>
      </c>
      <c r="AI120" s="262"/>
      <c r="AJ120" s="262"/>
      <c r="AK120" s="262"/>
      <c r="AL120" s="53"/>
      <c r="AM120" s="54"/>
      <c r="AN120" s="261">
        <f>'報告書（事業主控）'!AN120</f>
        <v>0</v>
      </c>
      <c r="AO120" s="395"/>
      <c r="AP120" s="395"/>
      <c r="AQ120" s="395"/>
      <c r="AR120" s="395"/>
      <c r="AS120" s="183"/>
    </row>
    <row r="121" spans="2:45" ht="18" customHeight="1" x14ac:dyDescent="0.15">
      <c r="B121" s="307"/>
      <c r="C121" s="308"/>
      <c r="D121" s="308"/>
      <c r="E121" s="309"/>
      <c r="F121" s="502"/>
      <c r="G121" s="503"/>
      <c r="H121" s="503"/>
      <c r="I121" s="503"/>
      <c r="J121" s="503"/>
      <c r="K121" s="503"/>
      <c r="L121" s="503"/>
      <c r="M121" s="503"/>
      <c r="N121" s="504"/>
      <c r="O121" s="307"/>
      <c r="P121" s="308"/>
      <c r="Q121" s="308"/>
      <c r="R121" s="308"/>
      <c r="S121" s="308"/>
      <c r="T121" s="308"/>
      <c r="U121" s="309"/>
      <c r="V121" s="464">
        <f>'報告書（事業主控）'!V121</f>
        <v>0</v>
      </c>
      <c r="W121" s="465"/>
      <c r="X121" s="465"/>
      <c r="Y121" s="468"/>
      <c r="Z121" s="464">
        <f>'報告書（事業主控）'!Z121</f>
        <v>0</v>
      </c>
      <c r="AA121" s="465"/>
      <c r="AB121" s="465"/>
      <c r="AC121" s="468"/>
      <c r="AD121" s="464">
        <f>'報告書（事業主控）'!AD121</f>
        <v>0</v>
      </c>
      <c r="AE121" s="465"/>
      <c r="AF121" s="465"/>
      <c r="AG121" s="468"/>
      <c r="AH121" s="464">
        <f>'報告書（事業主控）'!AH121</f>
        <v>0</v>
      </c>
      <c r="AI121" s="465"/>
      <c r="AJ121" s="465"/>
      <c r="AK121" s="468"/>
      <c r="AL121" s="55"/>
      <c r="AM121" s="56"/>
      <c r="AN121" s="464">
        <f>'報告書（事業主控）'!AN121</f>
        <v>0</v>
      </c>
      <c r="AO121" s="465"/>
      <c r="AP121" s="465"/>
      <c r="AQ121" s="465"/>
      <c r="AR121" s="465"/>
      <c r="AS121" s="56"/>
    </row>
    <row r="122" spans="2:45" ht="18" customHeight="1" x14ac:dyDescent="0.15">
      <c r="AN122" s="459">
        <f>'報告書（事業主控）'!AN122</f>
        <v>0</v>
      </c>
      <c r="AO122" s="459"/>
      <c r="AP122" s="459"/>
      <c r="AQ122" s="459"/>
      <c r="AR122" s="459"/>
    </row>
    <row r="123" spans="2:45" ht="31.5" customHeight="1" x14ac:dyDescent="0.15">
      <c r="AN123" s="80"/>
      <c r="AO123" s="80"/>
      <c r="AP123" s="80"/>
      <c r="AQ123" s="80"/>
      <c r="AR123" s="80"/>
    </row>
    <row r="124" spans="2:45" ht="18" customHeight="1" x14ac:dyDescent="0.15"/>
    <row r="125" spans="2:45" ht="31.5" customHeight="1" x14ac:dyDescent="0.15">
      <c r="AN125" s="80"/>
      <c r="AO125" s="80"/>
      <c r="AP125" s="80"/>
      <c r="AQ125" s="80"/>
      <c r="AR125" s="80"/>
    </row>
    <row r="126" spans="2:45" ht="12.95" customHeight="1" x14ac:dyDescent="0.15"/>
    <row r="127" spans="2:45" ht="12.95" customHeight="1" x14ac:dyDescent="0.15"/>
    <row r="128" spans="2:45" ht="12.95" customHeight="1" x14ac:dyDescent="0.15"/>
    <row r="129" ht="12.95" customHeight="1" x14ac:dyDescent="0.15"/>
    <row r="130" ht="12.95" customHeight="1" x14ac:dyDescent="0.15"/>
    <row r="131" ht="12.95" customHeight="1" x14ac:dyDescent="0.15"/>
    <row r="132" ht="12.95" customHeight="1" x14ac:dyDescent="0.15"/>
    <row r="133" ht="12.95" customHeight="1" x14ac:dyDescent="0.15"/>
    <row r="134" ht="12.95" customHeight="1" x14ac:dyDescent="0.15"/>
    <row r="135" ht="12.95" customHeight="1" x14ac:dyDescent="0.15"/>
    <row r="136" ht="12.95" customHeight="1" x14ac:dyDescent="0.15"/>
    <row r="137" ht="12.95" customHeight="1" x14ac:dyDescent="0.15"/>
    <row r="138" ht="12.95" customHeight="1" x14ac:dyDescent="0.15"/>
    <row r="139" ht="12.95" customHeight="1" x14ac:dyDescent="0.15"/>
    <row r="140" ht="12.95" customHeight="1" x14ac:dyDescent="0.15"/>
    <row r="141" ht="12.95" customHeight="1" x14ac:dyDescent="0.15"/>
    <row r="142" ht="12.95" customHeight="1" x14ac:dyDescent="0.15"/>
    <row r="143" ht="12.95" customHeight="1" x14ac:dyDescent="0.15"/>
    <row r="144" ht="12.95" customHeight="1" x14ac:dyDescent="0.15"/>
    <row r="145" ht="12.95" customHeight="1" x14ac:dyDescent="0.15"/>
    <row r="146" ht="12.95" customHeight="1" x14ac:dyDescent="0.15"/>
    <row r="147" ht="12.95" customHeight="1" x14ac:dyDescent="0.15"/>
    <row r="148" ht="12.95" customHeight="1" x14ac:dyDescent="0.15"/>
    <row r="149" ht="12.95" customHeight="1" x14ac:dyDescent="0.15"/>
    <row r="150" ht="12.95" customHeight="1" x14ac:dyDescent="0.15"/>
    <row r="151" ht="12.95" customHeight="1" x14ac:dyDescent="0.15"/>
    <row r="152" ht="12.95" customHeight="1" x14ac:dyDescent="0.15"/>
    <row r="153" ht="12.95" customHeight="1" x14ac:dyDescent="0.15"/>
    <row r="154" ht="12.95" customHeight="1" x14ac:dyDescent="0.15"/>
    <row r="155" ht="12.95" customHeight="1" x14ac:dyDescent="0.15"/>
    <row r="156" ht="12.95" customHeight="1" x14ac:dyDescent="0.15"/>
    <row r="157" ht="12.95" customHeight="1" x14ac:dyDescent="0.15"/>
    <row r="158" ht="12.95" customHeight="1" x14ac:dyDescent="0.15"/>
    <row r="159" ht="12.95" customHeight="1" x14ac:dyDescent="0.15"/>
    <row r="160" ht="12.95" customHeight="1" x14ac:dyDescent="0.15"/>
    <row r="161" ht="12.95" customHeight="1" x14ac:dyDescent="0.15"/>
    <row r="162" ht="12.95" customHeight="1" x14ac:dyDescent="0.15"/>
    <row r="163" ht="12.95" customHeight="1" x14ac:dyDescent="0.15"/>
    <row r="164" ht="12.95" customHeight="1" x14ac:dyDescent="0.15"/>
    <row r="165" ht="12.95" customHeight="1" x14ac:dyDescent="0.15"/>
    <row r="166" ht="12.95" customHeight="1" x14ac:dyDescent="0.15"/>
    <row r="167" ht="12.95" customHeight="1" x14ac:dyDescent="0.15"/>
    <row r="168" ht="12.95" customHeight="1" x14ac:dyDescent="0.15"/>
    <row r="169" ht="12.95" customHeight="1" x14ac:dyDescent="0.15"/>
    <row r="170" ht="12.95" customHeight="1" x14ac:dyDescent="0.15"/>
    <row r="171" ht="12.95" customHeight="1" x14ac:dyDescent="0.15"/>
    <row r="172" ht="12.95" customHeight="1" x14ac:dyDescent="0.15"/>
    <row r="173" ht="12.95" customHeight="1" x14ac:dyDescent="0.15"/>
    <row r="174" ht="12.95" customHeight="1" x14ac:dyDescent="0.15"/>
    <row r="175" ht="12.95" customHeight="1" x14ac:dyDescent="0.15"/>
    <row r="176" ht="12.95" customHeight="1" x14ac:dyDescent="0.15"/>
    <row r="177" ht="12.95" customHeight="1" x14ac:dyDescent="0.15"/>
    <row r="178" ht="12.95" customHeight="1" x14ac:dyDescent="0.15"/>
    <row r="179" ht="12.95" customHeight="1" x14ac:dyDescent="0.15"/>
    <row r="180" ht="12.95" customHeight="1" x14ac:dyDescent="0.15"/>
    <row r="181" ht="12.95" customHeight="1" x14ac:dyDescent="0.15"/>
    <row r="182" ht="12.95" customHeight="1" x14ac:dyDescent="0.15"/>
    <row r="183" ht="12.95" customHeight="1" x14ac:dyDescent="0.15"/>
    <row r="184" ht="12.95" customHeight="1" x14ac:dyDescent="0.15"/>
    <row r="185" ht="12.95" customHeight="1" x14ac:dyDescent="0.15"/>
    <row r="186" ht="12.95" customHeight="1" x14ac:dyDescent="0.15"/>
    <row r="187" ht="12.95" customHeight="1" x14ac:dyDescent="0.15"/>
    <row r="188" ht="12.95" customHeight="1" x14ac:dyDescent="0.15"/>
    <row r="189" ht="12.95" customHeight="1" x14ac:dyDescent="0.15"/>
    <row r="190" ht="12.95" customHeight="1" x14ac:dyDescent="0.15"/>
    <row r="191" ht="12.95" customHeight="1" x14ac:dyDescent="0.15"/>
    <row r="192" ht="12.95" customHeight="1" x14ac:dyDescent="0.15"/>
    <row r="193" ht="12.95" customHeight="1" x14ac:dyDescent="0.15"/>
    <row r="194" ht="12.95" customHeight="1" x14ac:dyDescent="0.15"/>
    <row r="195" ht="12.95" customHeight="1" x14ac:dyDescent="0.15"/>
    <row r="196" ht="12.95" customHeight="1" x14ac:dyDescent="0.15"/>
    <row r="197" ht="12.95" customHeight="1" x14ac:dyDescent="0.15"/>
    <row r="198" ht="12.95" customHeight="1" x14ac:dyDescent="0.15"/>
    <row r="199" ht="12.95" customHeight="1" x14ac:dyDescent="0.15"/>
    <row r="200" ht="12.95" customHeight="1" x14ac:dyDescent="0.15"/>
    <row r="201" ht="12.95" customHeight="1" x14ac:dyDescent="0.15"/>
    <row r="202" ht="12.95" customHeight="1" x14ac:dyDescent="0.15"/>
    <row r="203" ht="12.95" customHeight="1" x14ac:dyDescent="0.15"/>
    <row r="204" ht="12.95" customHeight="1" x14ac:dyDescent="0.15"/>
    <row r="205" ht="12.95" customHeight="1" x14ac:dyDescent="0.15"/>
    <row r="206" ht="12.95" customHeight="1" x14ac:dyDescent="0.15"/>
    <row r="207" ht="12.95" customHeight="1" x14ac:dyDescent="0.15"/>
    <row r="208" ht="12.95" customHeight="1" x14ac:dyDescent="0.15"/>
    <row r="209" ht="12.95" customHeight="1" x14ac:dyDescent="0.15"/>
    <row r="210" ht="12.95" customHeight="1" x14ac:dyDescent="0.15"/>
    <row r="211" ht="12.95" customHeight="1" x14ac:dyDescent="0.15"/>
    <row r="212" ht="12.95" customHeight="1" x14ac:dyDescent="0.15"/>
    <row r="213" ht="12.95" customHeight="1" x14ac:dyDescent="0.15"/>
    <row r="214" ht="12.95" customHeight="1" x14ac:dyDescent="0.15"/>
    <row r="215" ht="12.95" customHeight="1" x14ac:dyDescent="0.15"/>
    <row r="216" ht="12.95" customHeight="1" x14ac:dyDescent="0.15"/>
    <row r="217" ht="12.95" customHeight="1" x14ac:dyDescent="0.15"/>
    <row r="218" ht="12.95" customHeight="1" x14ac:dyDescent="0.15"/>
    <row r="219" ht="12.95" customHeight="1" x14ac:dyDescent="0.15"/>
    <row r="220" ht="12.95" customHeight="1" x14ac:dyDescent="0.15"/>
    <row r="221" ht="12.95" customHeight="1" x14ac:dyDescent="0.15"/>
    <row r="222" ht="12.95" customHeight="1" x14ac:dyDescent="0.15"/>
    <row r="223" ht="12.95" customHeight="1" x14ac:dyDescent="0.15"/>
    <row r="224" ht="12.95" customHeight="1" x14ac:dyDescent="0.15"/>
    <row r="225" ht="12.95" customHeight="1" x14ac:dyDescent="0.15"/>
    <row r="226" ht="12.95" customHeight="1" x14ac:dyDescent="0.15"/>
    <row r="227" ht="12.95" customHeight="1" x14ac:dyDescent="0.15"/>
    <row r="228" ht="12.95" customHeight="1" x14ac:dyDescent="0.15"/>
    <row r="229" ht="12.95" customHeight="1" x14ac:dyDescent="0.15"/>
    <row r="230" ht="12.95" customHeight="1" x14ac:dyDescent="0.15"/>
    <row r="231" ht="12.95" customHeight="1" x14ac:dyDescent="0.15"/>
    <row r="232" ht="12.95" customHeight="1" x14ac:dyDescent="0.15"/>
    <row r="233" ht="12.95" customHeight="1" x14ac:dyDescent="0.15"/>
    <row r="234" ht="12.95" customHeight="1" x14ac:dyDescent="0.15"/>
    <row r="235" ht="12.95" customHeight="1" x14ac:dyDescent="0.15"/>
    <row r="236" ht="12.95" customHeight="1" x14ac:dyDescent="0.15"/>
    <row r="237" ht="12.95" customHeight="1" x14ac:dyDescent="0.15"/>
    <row r="238" ht="12.95" customHeight="1" x14ac:dyDescent="0.15"/>
    <row r="239" ht="12.95" customHeight="1" x14ac:dyDescent="0.15"/>
    <row r="240" ht="12.95" customHeight="1" x14ac:dyDescent="0.15"/>
    <row r="241" ht="12.95" customHeight="1" x14ac:dyDescent="0.15"/>
    <row r="242" ht="12.95" customHeight="1" x14ac:dyDescent="0.15"/>
    <row r="243" ht="12.95" customHeight="1" x14ac:dyDescent="0.15"/>
    <row r="244" ht="12.95" customHeight="1" x14ac:dyDescent="0.15"/>
    <row r="245" ht="12.95" customHeight="1" x14ac:dyDescent="0.15"/>
    <row r="246" ht="12.95" customHeight="1" x14ac:dyDescent="0.15"/>
    <row r="247" ht="12.95" customHeight="1" x14ac:dyDescent="0.15"/>
    <row r="248" ht="12.95" customHeight="1" x14ac:dyDescent="0.15"/>
    <row r="249" ht="12.95" customHeight="1" x14ac:dyDescent="0.15"/>
    <row r="250" ht="12.95" customHeight="1" x14ac:dyDescent="0.15"/>
    <row r="251" ht="12.95" customHeight="1" x14ac:dyDescent="0.15"/>
    <row r="252" ht="12.95" customHeight="1" x14ac:dyDescent="0.15"/>
    <row r="253" ht="12.95" customHeight="1" x14ac:dyDescent="0.15"/>
    <row r="254" ht="12.95" customHeight="1" x14ac:dyDescent="0.15"/>
    <row r="255" ht="12.95" customHeight="1" x14ac:dyDescent="0.15"/>
    <row r="256" ht="12.95" customHeight="1" x14ac:dyDescent="0.15"/>
    <row r="257" ht="12.95" customHeight="1" x14ac:dyDescent="0.15"/>
    <row r="258" ht="12.95" customHeight="1" x14ac:dyDescent="0.15"/>
    <row r="259" ht="12.95" customHeight="1" x14ac:dyDescent="0.15"/>
    <row r="260" ht="12.95" customHeight="1" x14ac:dyDescent="0.15"/>
    <row r="261" ht="12.95" customHeight="1" x14ac:dyDescent="0.15"/>
    <row r="262" ht="12.95" customHeight="1" x14ac:dyDescent="0.15"/>
    <row r="263" ht="12.95" customHeight="1" x14ac:dyDescent="0.15"/>
    <row r="264" ht="12.95" customHeight="1" x14ac:dyDescent="0.15"/>
    <row r="265" ht="12.95" customHeight="1" x14ac:dyDescent="0.15"/>
    <row r="266" ht="12.95" customHeight="1" x14ac:dyDescent="0.15"/>
    <row r="267" ht="12.95" customHeight="1" x14ac:dyDescent="0.15"/>
    <row r="268" ht="12.95" customHeight="1" x14ac:dyDescent="0.15"/>
    <row r="269" ht="12.95" customHeight="1" x14ac:dyDescent="0.15"/>
    <row r="270" ht="12.95" customHeight="1" x14ac:dyDescent="0.15"/>
    <row r="271" ht="12.95" customHeight="1" x14ac:dyDescent="0.15"/>
    <row r="272" ht="12.95" customHeight="1" x14ac:dyDescent="0.15"/>
    <row r="273" ht="12.95" customHeight="1" x14ac:dyDescent="0.15"/>
    <row r="274" ht="12.95" customHeight="1" x14ac:dyDescent="0.15"/>
    <row r="275" ht="12.95" customHeight="1" x14ac:dyDescent="0.15"/>
    <row r="276" ht="12.95" customHeight="1" x14ac:dyDescent="0.15"/>
    <row r="277" ht="12.95" customHeight="1" x14ac:dyDescent="0.15"/>
    <row r="278" ht="12.95" customHeight="1" x14ac:dyDescent="0.15"/>
    <row r="279" ht="12.95" customHeight="1" x14ac:dyDescent="0.15"/>
    <row r="280" ht="12.95" customHeight="1" x14ac:dyDescent="0.15"/>
    <row r="281" ht="12.95" customHeight="1" x14ac:dyDescent="0.15"/>
    <row r="282" ht="12.95" customHeight="1" x14ac:dyDescent="0.15"/>
    <row r="283" ht="12.95" customHeight="1" x14ac:dyDescent="0.15"/>
    <row r="284" ht="12.95" customHeight="1" x14ac:dyDescent="0.15"/>
    <row r="285" ht="12.95" customHeight="1" x14ac:dyDescent="0.15"/>
    <row r="286" ht="12.95" customHeight="1" x14ac:dyDescent="0.15"/>
    <row r="287" ht="12.95" customHeight="1" x14ac:dyDescent="0.15"/>
    <row r="288" ht="12.95" customHeight="1" x14ac:dyDescent="0.15"/>
    <row r="289" ht="12.95" customHeight="1" x14ac:dyDescent="0.15"/>
    <row r="290" ht="12.95" customHeight="1" x14ac:dyDescent="0.15"/>
    <row r="291" ht="12.95" customHeight="1" x14ac:dyDescent="0.15"/>
    <row r="292" ht="12.95" customHeight="1" x14ac:dyDescent="0.15"/>
    <row r="293" ht="12.95" customHeight="1" x14ac:dyDescent="0.15"/>
    <row r="294" ht="12.95" customHeight="1" x14ac:dyDescent="0.15"/>
    <row r="295" ht="12.95" customHeight="1" x14ac:dyDescent="0.15"/>
    <row r="296" ht="12.95" customHeight="1" x14ac:dyDescent="0.15"/>
    <row r="297" ht="12.95" customHeight="1" x14ac:dyDescent="0.15"/>
    <row r="298" ht="12.95" customHeight="1" x14ac:dyDescent="0.15"/>
    <row r="299" ht="12.95" customHeight="1" x14ac:dyDescent="0.15"/>
    <row r="300" ht="12.95" customHeight="1" x14ac:dyDescent="0.15"/>
    <row r="301" ht="12.95" customHeight="1" x14ac:dyDescent="0.15"/>
    <row r="302" ht="12.95" customHeight="1" x14ac:dyDescent="0.15"/>
    <row r="303" ht="12.95" customHeight="1" x14ac:dyDescent="0.15"/>
    <row r="304" ht="12.95" customHeight="1" x14ac:dyDescent="0.15"/>
    <row r="305" ht="12.95" customHeight="1" x14ac:dyDescent="0.15"/>
    <row r="306" ht="12.95" customHeight="1" x14ac:dyDescent="0.15"/>
    <row r="307" ht="12.95" customHeight="1" x14ac:dyDescent="0.15"/>
    <row r="308" ht="12.95" customHeight="1" x14ac:dyDescent="0.15"/>
    <row r="309" ht="12.95" customHeight="1" x14ac:dyDescent="0.15"/>
    <row r="310" ht="12.95" customHeight="1" x14ac:dyDescent="0.15"/>
    <row r="311" ht="12.95" customHeight="1" x14ac:dyDescent="0.15"/>
    <row r="312" ht="12.95" customHeight="1" x14ac:dyDescent="0.15"/>
    <row r="313" ht="12.95" customHeight="1" x14ac:dyDescent="0.15"/>
    <row r="314" ht="12.95" customHeight="1" x14ac:dyDescent="0.15"/>
    <row r="315" ht="12.95" customHeight="1" x14ac:dyDescent="0.15"/>
    <row r="316" ht="12.95" customHeight="1" x14ac:dyDescent="0.15"/>
    <row r="317" ht="12.95" customHeight="1" x14ac:dyDescent="0.15"/>
    <row r="318" ht="12.95" customHeight="1" x14ac:dyDescent="0.15"/>
    <row r="319" ht="12.95" customHeight="1" x14ac:dyDescent="0.15"/>
    <row r="320" ht="12.95" customHeight="1" x14ac:dyDescent="0.15"/>
    <row r="321" ht="12.95" customHeight="1" x14ac:dyDescent="0.15"/>
    <row r="322" ht="12.95" customHeight="1" x14ac:dyDescent="0.15"/>
    <row r="323" ht="12.95" customHeight="1" x14ac:dyDescent="0.15"/>
    <row r="324" ht="12.95" customHeight="1" x14ac:dyDescent="0.15"/>
    <row r="325" ht="12.95" customHeight="1" x14ac:dyDescent="0.15"/>
    <row r="326" ht="12.95" customHeight="1" x14ac:dyDescent="0.15"/>
    <row r="327" ht="12.95" customHeight="1" x14ac:dyDescent="0.15"/>
    <row r="328" ht="12.95" customHeight="1" x14ac:dyDescent="0.15"/>
    <row r="329" ht="12.95" customHeight="1" x14ac:dyDescent="0.15"/>
    <row r="330" ht="12.95" customHeight="1" x14ac:dyDescent="0.15"/>
    <row r="331" ht="12.95" customHeight="1" x14ac:dyDescent="0.15"/>
    <row r="332" ht="12.95" customHeight="1" x14ac:dyDescent="0.15"/>
    <row r="333" ht="12.95" customHeight="1" x14ac:dyDescent="0.15"/>
    <row r="334" ht="12.95" customHeight="1" x14ac:dyDescent="0.15"/>
    <row r="335" ht="12.95" customHeight="1" x14ac:dyDescent="0.15"/>
    <row r="336" ht="12.95" customHeight="1" x14ac:dyDescent="0.15"/>
    <row r="337" ht="12.95" customHeight="1" x14ac:dyDescent="0.15"/>
    <row r="338" ht="12.95" customHeight="1" x14ac:dyDescent="0.15"/>
    <row r="339" ht="12.95" customHeight="1" x14ac:dyDescent="0.15"/>
    <row r="340" ht="12.95" customHeight="1" x14ac:dyDescent="0.15"/>
    <row r="341" ht="12.95" customHeight="1" x14ac:dyDescent="0.15"/>
    <row r="342" ht="12.95" customHeight="1" x14ac:dyDescent="0.15"/>
    <row r="343" ht="12.95" customHeight="1" x14ac:dyDescent="0.15"/>
    <row r="344" ht="12.95" customHeight="1" x14ac:dyDescent="0.15"/>
    <row r="345" ht="12.95" customHeight="1" x14ac:dyDescent="0.15"/>
    <row r="346" ht="12.95" customHeight="1" x14ac:dyDescent="0.15"/>
    <row r="347" ht="12.95" customHeight="1" x14ac:dyDescent="0.15"/>
    <row r="348" ht="12.95" customHeight="1" x14ac:dyDescent="0.15"/>
    <row r="349" ht="12.95" customHeight="1" x14ac:dyDescent="0.15"/>
    <row r="350" ht="12.95" customHeight="1" x14ac:dyDescent="0.15"/>
    <row r="351" ht="12.95" customHeight="1" x14ac:dyDescent="0.15"/>
    <row r="352" ht="12.95" customHeight="1" x14ac:dyDescent="0.15"/>
    <row r="353" ht="12.95" customHeight="1" x14ac:dyDescent="0.15"/>
    <row r="354" ht="12.95" customHeight="1" x14ac:dyDescent="0.15"/>
    <row r="355" ht="12.95" customHeight="1" x14ac:dyDescent="0.15"/>
    <row r="356" ht="12.95" customHeight="1" x14ac:dyDescent="0.15"/>
    <row r="357" ht="12.95" customHeight="1" x14ac:dyDescent="0.15"/>
    <row r="358" ht="12.95" customHeight="1" x14ac:dyDescent="0.15"/>
    <row r="359" ht="12.95" customHeight="1" x14ac:dyDescent="0.15"/>
    <row r="360" ht="12.95" customHeight="1" x14ac:dyDescent="0.15"/>
    <row r="361" ht="12.95" customHeight="1" x14ac:dyDescent="0.15"/>
    <row r="362" ht="12.95" customHeight="1" x14ac:dyDescent="0.15"/>
    <row r="363" ht="12.95" customHeight="1" x14ac:dyDescent="0.15"/>
    <row r="364" ht="12.95" customHeight="1" x14ac:dyDescent="0.15"/>
    <row r="365" ht="12.95" customHeight="1" x14ac:dyDescent="0.15"/>
    <row r="366" ht="12.95" customHeight="1" x14ac:dyDescent="0.15"/>
    <row r="367" ht="12.95" customHeight="1" x14ac:dyDescent="0.15"/>
    <row r="368" ht="12.95" customHeight="1" x14ac:dyDescent="0.15"/>
    <row r="369" ht="12.95" customHeight="1" x14ac:dyDescent="0.15"/>
    <row r="370" ht="12.95" customHeight="1" x14ac:dyDescent="0.15"/>
    <row r="371" ht="12.95" customHeight="1" x14ac:dyDescent="0.15"/>
    <row r="372" ht="12.95" customHeight="1" x14ac:dyDescent="0.15"/>
    <row r="373" ht="12.95" customHeight="1" x14ac:dyDescent="0.15"/>
    <row r="374" ht="12.95" customHeight="1" x14ac:dyDescent="0.15"/>
    <row r="375" ht="12.95" customHeight="1" x14ac:dyDescent="0.15"/>
    <row r="376" ht="12.95" customHeight="1" x14ac:dyDescent="0.15"/>
    <row r="377" ht="12.95" customHeight="1" x14ac:dyDescent="0.15"/>
    <row r="378" ht="12.95" customHeight="1" x14ac:dyDescent="0.15"/>
    <row r="379" ht="12.95" customHeight="1" x14ac:dyDescent="0.15"/>
    <row r="380" ht="12.95" customHeight="1" x14ac:dyDescent="0.15"/>
    <row r="381" ht="12.95" customHeight="1" x14ac:dyDescent="0.15"/>
    <row r="382" ht="12.95" customHeight="1" x14ac:dyDescent="0.15"/>
    <row r="383" ht="12.95" customHeight="1" x14ac:dyDescent="0.15"/>
    <row r="384" ht="12.95" customHeight="1" x14ac:dyDescent="0.15"/>
    <row r="385" ht="12.95" customHeight="1" x14ac:dyDescent="0.15"/>
    <row r="386" ht="12.95" customHeight="1" x14ac:dyDescent="0.15"/>
    <row r="387" ht="12.95" customHeight="1" x14ac:dyDescent="0.15"/>
    <row r="388" ht="12.95" customHeight="1" x14ac:dyDescent="0.15"/>
    <row r="389" ht="12.95" customHeight="1" x14ac:dyDescent="0.15"/>
    <row r="390" ht="12.95" customHeight="1" x14ac:dyDescent="0.15"/>
    <row r="391" ht="12.95" customHeight="1" x14ac:dyDescent="0.15"/>
    <row r="392" ht="12.95" customHeight="1" x14ac:dyDescent="0.15"/>
    <row r="393" ht="12.95" customHeight="1" x14ac:dyDescent="0.15"/>
    <row r="394" ht="12.95" customHeight="1" x14ac:dyDescent="0.15"/>
    <row r="395" ht="12.95" customHeight="1" x14ac:dyDescent="0.15"/>
    <row r="396" ht="12.95" customHeight="1" x14ac:dyDescent="0.15"/>
    <row r="397" ht="12.95" customHeight="1" x14ac:dyDescent="0.15"/>
    <row r="398" ht="12.95" customHeight="1" x14ac:dyDescent="0.15"/>
    <row r="399" ht="12.95" customHeight="1" x14ac:dyDescent="0.15"/>
    <row r="400" ht="12.95" customHeight="1" x14ac:dyDescent="0.15"/>
    <row r="401" ht="12.95" customHeight="1" x14ac:dyDescent="0.15"/>
    <row r="402" ht="12.95" customHeight="1" x14ac:dyDescent="0.15"/>
    <row r="403" ht="12.95" customHeight="1" x14ac:dyDescent="0.15"/>
    <row r="404" ht="12.95" customHeight="1" x14ac:dyDescent="0.15"/>
    <row r="405" ht="12.95" customHeight="1" x14ac:dyDescent="0.15"/>
    <row r="406" ht="12.95" customHeight="1" x14ac:dyDescent="0.15"/>
    <row r="407" ht="12.95" customHeight="1" x14ac:dyDescent="0.15"/>
    <row r="408" ht="12.95" customHeight="1" x14ac:dyDescent="0.15"/>
    <row r="409" ht="12.95" customHeight="1" x14ac:dyDescent="0.15"/>
    <row r="410" ht="12.95" customHeight="1" x14ac:dyDescent="0.15"/>
    <row r="411" ht="12.95" customHeight="1" x14ac:dyDescent="0.15"/>
    <row r="412" ht="12.95" customHeight="1" x14ac:dyDescent="0.15"/>
    <row r="413" ht="12.95" customHeight="1" x14ac:dyDescent="0.15"/>
    <row r="414" ht="12.95" customHeight="1" x14ac:dyDescent="0.15"/>
    <row r="415" ht="12.95" customHeight="1" x14ac:dyDescent="0.15"/>
    <row r="416" ht="12.95" customHeight="1" x14ac:dyDescent="0.15"/>
    <row r="417" ht="12.95" customHeight="1" x14ac:dyDescent="0.15"/>
    <row r="418" ht="12.95" customHeight="1" x14ac:dyDescent="0.15"/>
    <row r="419" ht="12.95" customHeight="1" x14ac:dyDescent="0.15"/>
    <row r="420" ht="12.95" customHeight="1" x14ac:dyDescent="0.15"/>
    <row r="421" ht="12.95" customHeight="1" x14ac:dyDescent="0.15"/>
    <row r="422" ht="12.95" customHeight="1" x14ac:dyDescent="0.15"/>
    <row r="423" ht="12.95" customHeight="1" x14ac:dyDescent="0.15"/>
    <row r="424" ht="12.95" customHeight="1" x14ac:dyDescent="0.15"/>
    <row r="425" ht="12.95" customHeight="1" x14ac:dyDescent="0.15"/>
    <row r="426" ht="12.95" customHeight="1" x14ac:dyDescent="0.15"/>
    <row r="427" ht="12.95" customHeight="1" x14ac:dyDescent="0.15"/>
    <row r="428" ht="12.95" customHeight="1" x14ac:dyDescent="0.15"/>
    <row r="429" ht="12.95" customHeight="1" x14ac:dyDescent="0.15"/>
    <row r="430" ht="12.95" customHeight="1" x14ac:dyDescent="0.15"/>
    <row r="431" ht="12.95" customHeight="1" x14ac:dyDescent="0.15"/>
    <row r="432" ht="12.95" customHeight="1" x14ac:dyDescent="0.15"/>
    <row r="433" ht="12.95" customHeight="1" x14ac:dyDescent="0.15"/>
    <row r="434" ht="12.95" customHeight="1" x14ac:dyDescent="0.15"/>
    <row r="435" ht="12.95" customHeight="1" x14ac:dyDescent="0.15"/>
    <row r="436" ht="12.95" customHeight="1" x14ac:dyDescent="0.15"/>
    <row r="437" ht="12.95" customHeight="1" x14ac:dyDescent="0.15"/>
    <row r="438" ht="12.95" customHeight="1" x14ac:dyDescent="0.15"/>
    <row r="439" ht="12.95" customHeight="1" x14ac:dyDescent="0.15"/>
    <row r="440" ht="12.95" customHeight="1" x14ac:dyDescent="0.15"/>
    <row r="441" ht="12.95" customHeight="1" x14ac:dyDescent="0.15"/>
    <row r="442" ht="12.95" customHeight="1" x14ac:dyDescent="0.15"/>
    <row r="443" ht="12.95" customHeight="1" x14ac:dyDescent="0.15"/>
    <row r="444" ht="12.95" customHeight="1" x14ac:dyDescent="0.15"/>
    <row r="445" ht="12.95" customHeight="1" x14ac:dyDescent="0.15"/>
    <row r="446" ht="12.95" customHeight="1" x14ac:dyDescent="0.15"/>
    <row r="447" ht="12.95" customHeight="1" x14ac:dyDescent="0.15"/>
    <row r="448" ht="12.95" customHeight="1" x14ac:dyDescent="0.15"/>
    <row r="449" ht="12.95" customHeight="1" x14ac:dyDescent="0.15"/>
    <row r="450" ht="12.95" customHeight="1" x14ac:dyDescent="0.15"/>
    <row r="451" ht="12.95" customHeight="1" x14ac:dyDescent="0.15"/>
    <row r="452" ht="12.95" customHeight="1" x14ac:dyDescent="0.15"/>
    <row r="453" ht="12.95" customHeight="1" x14ac:dyDescent="0.15"/>
    <row r="454" ht="12.95" customHeight="1" x14ac:dyDescent="0.15"/>
    <row r="455" ht="12.95" customHeight="1" x14ac:dyDescent="0.15"/>
    <row r="456" ht="12.95" customHeight="1" x14ac:dyDescent="0.15"/>
    <row r="457" ht="12.95" customHeight="1" x14ac:dyDescent="0.15"/>
    <row r="458" ht="12.95" customHeight="1" x14ac:dyDescent="0.15"/>
    <row r="459" ht="12.95" customHeight="1" x14ac:dyDescent="0.15"/>
    <row r="460" ht="12.95" customHeight="1" x14ac:dyDescent="0.15"/>
    <row r="461" ht="12.95" customHeight="1" x14ac:dyDescent="0.15"/>
    <row r="462" ht="12.95" customHeight="1" x14ac:dyDescent="0.15"/>
    <row r="463" ht="12.95" customHeight="1" x14ac:dyDescent="0.15"/>
    <row r="464" ht="12.95" customHeight="1" x14ac:dyDescent="0.15"/>
    <row r="465" ht="12.95" customHeight="1" x14ac:dyDescent="0.15"/>
    <row r="466" ht="12.95" customHeight="1" x14ac:dyDescent="0.15"/>
    <row r="467" ht="12.95" customHeight="1" x14ac:dyDescent="0.15"/>
    <row r="468" ht="12.95" customHeight="1" x14ac:dyDescent="0.15"/>
    <row r="469" ht="12.95" customHeight="1" x14ac:dyDescent="0.15"/>
    <row r="470" ht="12.95" customHeight="1" x14ac:dyDescent="0.15"/>
    <row r="471" ht="12.95" customHeight="1" x14ac:dyDescent="0.15"/>
    <row r="472" ht="12.95" customHeight="1" x14ac:dyDescent="0.15"/>
    <row r="473" ht="12.95" customHeight="1" x14ac:dyDescent="0.15"/>
    <row r="474" ht="12.95" customHeight="1" x14ac:dyDescent="0.15"/>
    <row r="475" ht="12.95" customHeight="1" x14ac:dyDescent="0.15"/>
    <row r="476" ht="12.95" customHeight="1" x14ac:dyDescent="0.15"/>
    <row r="477" ht="12.95" customHeight="1" x14ac:dyDescent="0.15"/>
    <row r="478" ht="12.95" customHeight="1" x14ac:dyDescent="0.15"/>
    <row r="479" ht="12.95" customHeight="1" x14ac:dyDescent="0.15"/>
    <row r="480" ht="12.95" customHeight="1" x14ac:dyDescent="0.15"/>
    <row r="481" ht="12.95" customHeight="1" x14ac:dyDescent="0.15"/>
    <row r="482" ht="12.95" customHeight="1" x14ac:dyDescent="0.15"/>
    <row r="483" ht="12.95" customHeight="1" x14ac:dyDescent="0.15"/>
    <row r="484" ht="12.95" customHeight="1" x14ac:dyDescent="0.15"/>
    <row r="485" ht="12.95" customHeight="1" x14ac:dyDescent="0.15"/>
    <row r="486" ht="12.95" customHeight="1" x14ac:dyDescent="0.15"/>
    <row r="487" ht="12.95" customHeight="1" x14ac:dyDescent="0.15"/>
    <row r="488" ht="12.95" customHeight="1" x14ac:dyDescent="0.15"/>
    <row r="489" ht="12.95" customHeight="1" x14ac:dyDescent="0.15"/>
    <row r="490" ht="12.95" customHeight="1" x14ac:dyDescent="0.15"/>
    <row r="491" ht="12.95" customHeight="1" x14ac:dyDescent="0.15"/>
    <row r="492" ht="12.95" customHeight="1" x14ac:dyDescent="0.15"/>
    <row r="493" ht="12.95" customHeight="1" x14ac:dyDescent="0.15"/>
    <row r="494" ht="12.95" customHeight="1" x14ac:dyDescent="0.15"/>
    <row r="495" ht="12.95" customHeight="1" x14ac:dyDescent="0.15"/>
    <row r="496" ht="12.95" customHeight="1" x14ac:dyDescent="0.15"/>
    <row r="497" ht="12.95" customHeight="1" x14ac:dyDescent="0.15"/>
    <row r="498" ht="12.95" customHeight="1" x14ac:dyDescent="0.15"/>
    <row r="499" ht="12.95" customHeight="1" x14ac:dyDescent="0.15"/>
    <row r="500" ht="12.95" customHeight="1" x14ac:dyDescent="0.15"/>
    <row r="501" ht="12.95" customHeight="1" x14ac:dyDescent="0.15"/>
    <row r="502" ht="12.95" customHeight="1" x14ac:dyDescent="0.15"/>
    <row r="503" ht="12.95" customHeight="1" x14ac:dyDescent="0.15"/>
    <row r="504" ht="12.95" customHeight="1" x14ac:dyDescent="0.15"/>
    <row r="505" ht="12.95" customHeight="1" x14ac:dyDescent="0.15"/>
    <row r="506" ht="12.95" customHeight="1" x14ac:dyDescent="0.15"/>
    <row r="507" ht="12.95" customHeight="1" x14ac:dyDescent="0.15"/>
    <row r="508" ht="12.95" customHeight="1" x14ac:dyDescent="0.15"/>
    <row r="509" ht="12.95" customHeight="1" x14ac:dyDescent="0.15"/>
    <row r="510" ht="12.95" customHeight="1" x14ac:dyDescent="0.15"/>
    <row r="511" ht="12.95" customHeight="1" x14ac:dyDescent="0.15"/>
    <row r="512" ht="12.95" customHeight="1" x14ac:dyDescent="0.15"/>
    <row r="513" ht="12.95" customHeight="1" x14ac:dyDescent="0.15"/>
    <row r="514" ht="12.95" customHeight="1" x14ac:dyDescent="0.15"/>
    <row r="515" ht="12.95" customHeight="1" x14ac:dyDescent="0.15"/>
    <row r="516" ht="12.95" customHeight="1" x14ac:dyDescent="0.15"/>
    <row r="517" ht="12.95" customHeight="1" x14ac:dyDescent="0.15"/>
    <row r="518" ht="12.95" customHeight="1" x14ac:dyDescent="0.15"/>
    <row r="519" ht="12.95" customHeight="1" x14ac:dyDescent="0.15"/>
    <row r="520" ht="12.95" customHeight="1" x14ac:dyDescent="0.15"/>
    <row r="521" ht="12.95" customHeight="1" x14ac:dyDescent="0.15"/>
    <row r="522" ht="12.95" customHeight="1" x14ac:dyDescent="0.15"/>
    <row r="523" ht="12.95" customHeight="1" x14ac:dyDescent="0.15"/>
    <row r="524" ht="12.95" customHeight="1" x14ac:dyDescent="0.15"/>
    <row r="525" ht="12.95" customHeight="1" x14ac:dyDescent="0.15"/>
    <row r="526" ht="12.95" customHeight="1" x14ac:dyDescent="0.15"/>
    <row r="527" ht="12.95" customHeight="1" x14ac:dyDescent="0.15"/>
    <row r="528" ht="12.95" customHeight="1" x14ac:dyDescent="0.15"/>
    <row r="529" ht="12.95" customHeight="1" x14ac:dyDescent="0.15"/>
    <row r="530" ht="12.95" customHeight="1" x14ac:dyDescent="0.15"/>
    <row r="531" ht="12.95" customHeight="1" x14ac:dyDescent="0.15"/>
    <row r="532" ht="12.95" customHeight="1" x14ac:dyDescent="0.15"/>
    <row r="533" ht="12.95" customHeight="1" x14ac:dyDescent="0.15"/>
    <row r="534" ht="12.95" customHeight="1" x14ac:dyDescent="0.15"/>
    <row r="535" ht="12.95" customHeight="1" x14ac:dyDescent="0.15"/>
    <row r="536" ht="12.95" customHeight="1" x14ac:dyDescent="0.15"/>
    <row r="537" ht="12.95" customHeight="1" x14ac:dyDescent="0.15"/>
    <row r="538" ht="12.95" customHeight="1" x14ac:dyDescent="0.15"/>
    <row r="539" ht="12.95" customHeight="1" x14ac:dyDescent="0.15"/>
    <row r="540" ht="12.95" customHeight="1" x14ac:dyDescent="0.15"/>
    <row r="541" ht="12.95" customHeight="1" x14ac:dyDescent="0.15"/>
    <row r="542" ht="12.95" customHeight="1" x14ac:dyDescent="0.15"/>
    <row r="543" ht="12.95" customHeight="1" x14ac:dyDescent="0.15"/>
    <row r="544" ht="12.95" customHeight="1" x14ac:dyDescent="0.15"/>
    <row r="545" ht="12.95" customHeight="1" x14ac:dyDescent="0.15"/>
    <row r="546" ht="12.95" customHeight="1" x14ac:dyDescent="0.15"/>
    <row r="547" ht="12.95" customHeight="1" x14ac:dyDescent="0.15"/>
    <row r="548" ht="12.95" customHeight="1" x14ac:dyDescent="0.15"/>
    <row r="549" ht="12.95" customHeight="1" x14ac:dyDescent="0.15"/>
    <row r="550" ht="12.95" customHeight="1" x14ac:dyDescent="0.15"/>
    <row r="551" ht="12.95" customHeight="1" x14ac:dyDescent="0.15"/>
    <row r="552" ht="12.95" customHeight="1" x14ac:dyDescent="0.15"/>
    <row r="553" ht="12.95" customHeight="1" x14ac:dyDescent="0.15"/>
    <row r="554" ht="12.95" customHeight="1" x14ac:dyDescent="0.15"/>
    <row r="555" ht="12.95" customHeight="1" x14ac:dyDescent="0.15"/>
    <row r="556" ht="12.95" customHeight="1" x14ac:dyDescent="0.15"/>
    <row r="557" ht="12.95" customHeight="1" x14ac:dyDescent="0.15"/>
    <row r="558" ht="12.95" customHeight="1" x14ac:dyDescent="0.15"/>
    <row r="559" ht="12.95" customHeight="1" x14ac:dyDescent="0.15"/>
    <row r="560" ht="12.95" customHeight="1" x14ac:dyDescent="0.15"/>
    <row r="561" ht="12.95" customHeight="1" x14ac:dyDescent="0.15"/>
    <row r="562" ht="12.95" customHeight="1" x14ac:dyDescent="0.15"/>
    <row r="563" ht="12.95" customHeight="1" x14ac:dyDescent="0.15"/>
    <row r="564" ht="12.95" customHeight="1" x14ac:dyDescent="0.15"/>
    <row r="565" ht="12.95" customHeight="1" x14ac:dyDescent="0.15"/>
    <row r="566" ht="12.95" customHeight="1" x14ac:dyDescent="0.15"/>
    <row r="567" ht="12.95" customHeight="1" x14ac:dyDescent="0.15"/>
    <row r="568" ht="12.95" customHeight="1" x14ac:dyDescent="0.15"/>
    <row r="569" ht="12.95" customHeight="1" x14ac:dyDescent="0.15"/>
    <row r="570" ht="12.95" customHeight="1" x14ac:dyDescent="0.15"/>
    <row r="571" ht="12.95" customHeight="1" x14ac:dyDescent="0.15"/>
    <row r="572" ht="12.95" customHeight="1" x14ac:dyDescent="0.15"/>
    <row r="573" ht="12.95" customHeight="1" x14ac:dyDescent="0.15"/>
    <row r="574" ht="12.95" customHeight="1" x14ac:dyDescent="0.15"/>
    <row r="575" ht="12.95" customHeight="1" x14ac:dyDescent="0.15"/>
    <row r="576" ht="12.95" customHeight="1" x14ac:dyDescent="0.15"/>
    <row r="577" ht="12.95" customHeight="1" x14ac:dyDescent="0.15"/>
    <row r="578" ht="12.95" customHeight="1" x14ac:dyDescent="0.15"/>
    <row r="579" ht="12.95" customHeight="1" x14ac:dyDescent="0.15"/>
    <row r="580" ht="12.95" customHeight="1" x14ac:dyDescent="0.15"/>
    <row r="581" ht="12.95" customHeight="1" x14ac:dyDescent="0.15"/>
    <row r="582" ht="12.95" customHeight="1" x14ac:dyDescent="0.15"/>
    <row r="583" ht="12.95" customHeight="1" x14ac:dyDescent="0.15"/>
    <row r="584" ht="12.95" customHeight="1" x14ac:dyDescent="0.15"/>
    <row r="585" ht="12.95" customHeight="1" x14ac:dyDescent="0.15"/>
    <row r="586" ht="12.95" customHeight="1" x14ac:dyDescent="0.15"/>
    <row r="587" ht="12.95" customHeight="1" x14ac:dyDescent="0.15"/>
    <row r="588" ht="12.95" customHeight="1" x14ac:dyDescent="0.15"/>
    <row r="589" ht="12.95" customHeight="1" x14ac:dyDescent="0.15"/>
    <row r="590" ht="12.95" customHeight="1" x14ac:dyDescent="0.15"/>
    <row r="591" ht="12.95" customHeight="1" x14ac:dyDescent="0.15"/>
    <row r="592" ht="12.95" customHeight="1" x14ac:dyDescent="0.15"/>
    <row r="593" ht="12.95" customHeight="1" x14ac:dyDescent="0.15"/>
    <row r="594" ht="12.95" customHeight="1" x14ac:dyDescent="0.15"/>
    <row r="595" ht="12.95" customHeight="1" x14ac:dyDescent="0.15"/>
    <row r="596" ht="12.95" customHeight="1" x14ac:dyDescent="0.15"/>
    <row r="597" ht="12.95" customHeight="1" x14ac:dyDescent="0.15"/>
    <row r="598" ht="12.95" customHeight="1" x14ac:dyDescent="0.15"/>
    <row r="599" ht="12.95" customHeight="1" x14ac:dyDescent="0.15"/>
    <row r="600" ht="12.95" customHeight="1" x14ac:dyDescent="0.15"/>
    <row r="601" ht="12.95" customHeight="1" x14ac:dyDescent="0.15"/>
    <row r="602" ht="12.95" customHeight="1" x14ac:dyDescent="0.15"/>
    <row r="603" ht="12.95" customHeight="1" x14ac:dyDescent="0.15"/>
    <row r="604" ht="12.95" customHeight="1" x14ac:dyDescent="0.15"/>
    <row r="605" ht="12.95" customHeight="1" x14ac:dyDescent="0.15"/>
    <row r="606" ht="12.95" customHeight="1" x14ac:dyDescent="0.15"/>
    <row r="607" ht="12.95" customHeight="1" x14ac:dyDescent="0.15"/>
    <row r="608" ht="12.95" customHeight="1" x14ac:dyDescent="0.15"/>
    <row r="609" ht="12.95" customHeight="1" x14ac:dyDescent="0.15"/>
    <row r="610" ht="12.95" customHeight="1" x14ac:dyDescent="0.15"/>
    <row r="611" ht="12.95" customHeight="1" x14ac:dyDescent="0.15"/>
    <row r="612" ht="12.95" customHeight="1" x14ac:dyDescent="0.15"/>
    <row r="613" ht="12.95" customHeight="1" x14ac:dyDescent="0.15"/>
    <row r="614" ht="12.95" customHeight="1" x14ac:dyDescent="0.15"/>
    <row r="615" ht="12.95" customHeight="1" x14ac:dyDescent="0.15"/>
    <row r="616" ht="12.95" customHeight="1" x14ac:dyDescent="0.15"/>
    <row r="617" ht="12.95" customHeight="1" x14ac:dyDescent="0.15"/>
    <row r="618" ht="12.95" customHeight="1" x14ac:dyDescent="0.15"/>
    <row r="619" ht="12.95" customHeight="1" x14ac:dyDescent="0.15"/>
    <row r="620" ht="12.95" customHeight="1" x14ac:dyDescent="0.15"/>
    <row r="621" ht="12.95" customHeight="1" x14ac:dyDescent="0.15"/>
    <row r="622" ht="12.95" customHeight="1" x14ac:dyDescent="0.15"/>
    <row r="623" ht="12.95" customHeight="1" x14ac:dyDescent="0.15"/>
    <row r="624" ht="12.95" customHeight="1" x14ac:dyDescent="0.15"/>
    <row r="625" ht="12.95" customHeight="1" x14ac:dyDescent="0.15"/>
    <row r="626" ht="12.95" customHeight="1" x14ac:dyDescent="0.15"/>
    <row r="627" ht="12.95" customHeight="1" x14ac:dyDescent="0.15"/>
    <row r="628" ht="12.95" customHeight="1" x14ac:dyDescent="0.15"/>
    <row r="629" ht="12.95" customHeight="1" x14ac:dyDescent="0.15"/>
    <row r="630" ht="12.95" customHeight="1" x14ac:dyDescent="0.15"/>
    <row r="631" ht="12.95" customHeight="1" x14ac:dyDescent="0.15"/>
    <row r="632" ht="12.95" customHeight="1" x14ac:dyDescent="0.15"/>
    <row r="633" ht="12.95" customHeight="1" x14ac:dyDescent="0.15"/>
    <row r="634" ht="12.95" customHeight="1" x14ac:dyDescent="0.15"/>
    <row r="635" ht="12.95" customHeight="1" x14ac:dyDescent="0.15"/>
    <row r="636" ht="12.95" customHeight="1" x14ac:dyDescent="0.15"/>
    <row r="637" ht="12.95" customHeight="1" x14ac:dyDescent="0.15"/>
    <row r="638" ht="12.95" customHeight="1" x14ac:dyDescent="0.15"/>
    <row r="639" ht="12.95" customHeight="1" x14ac:dyDescent="0.15"/>
    <row r="640" ht="12.95" customHeight="1" x14ac:dyDescent="0.15"/>
    <row r="641" ht="12.95" customHeight="1" x14ac:dyDescent="0.15"/>
    <row r="642" ht="12.95" customHeight="1" x14ac:dyDescent="0.15"/>
    <row r="643" ht="12.95" customHeight="1" x14ac:dyDescent="0.15"/>
    <row r="644" ht="12.95" customHeight="1" x14ac:dyDescent="0.15"/>
    <row r="645" ht="12.95" customHeight="1" x14ac:dyDescent="0.15"/>
    <row r="646" ht="12.95" customHeight="1" x14ac:dyDescent="0.15"/>
    <row r="647" ht="12.95" customHeight="1" x14ac:dyDescent="0.15"/>
    <row r="648" ht="12.95" customHeight="1" x14ac:dyDescent="0.15"/>
    <row r="649" ht="12.95" customHeight="1" x14ac:dyDescent="0.15"/>
    <row r="650" ht="12.95" customHeight="1" x14ac:dyDescent="0.15"/>
    <row r="651" ht="12.95" customHeight="1" x14ac:dyDescent="0.15"/>
    <row r="652" ht="12.95" customHeight="1" x14ac:dyDescent="0.15"/>
    <row r="653" ht="12.95" customHeight="1" x14ac:dyDescent="0.15"/>
    <row r="654" ht="12.95" customHeight="1" x14ac:dyDescent="0.15"/>
    <row r="655" ht="12.95" customHeight="1" x14ac:dyDescent="0.15"/>
    <row r="656" ht="12.95" customHeight="1" x14ac:dyDescent="0.15"/>
    <row r="657" ht="12.95" customHeight="1" x14ac:dyDescent="0.15"/>
    <row r="658" ht="12.95" customHeight="1" x14ac:dyDescent="0.15"/>
    <row r="659" ht="12.95" customHeight="1" x14ac:dyDescent="0.15"/>
    <row r="660" ht="12.95" customHeight="1" x14ac:dyDescent="0.15"/>
    <row r="661" ht="12.95" customHeight="1" x14ac:dyDescent="0.15"/>
    <row r="662" ht="12.95" customHeight="1" x14ac:dyDescent="0.15"/>
    <row r="663" ht="12.95" customHeight="1" x14ac:dyDescent="0.15"/>
    <row r="664" ht="12.95" customHeight="1" x14ac:dyDescent="0.15"/>
    <row r="665" ht="12.95" customHeight="1" x14ac:dyDescent="0.15"/>
    <row r="666" ht="12.95" customHeight="1" x14ac:dyDescent="0.15"/>
    <row r="667" ht="12.95" customHeight="1" x14ac:dyDescent="0.15"/>
    <row r="668" ht="12.95" customHeight="1" x14ac:dyDescent="0.15"/>
    <row r="669" ht="12.95" customHeight="1" x14ac:dyDescent="0.15"/>
    <row r="670" ht="12.95" customHeight="1" x14ac:dyDescent="0.15"/>
    <row r="671" ht="12.95" customHeight="1" x14ac:dyDescent="0.15"/>
    <row r="672" ht="12.95" customHeight="1" x14ac:dyDescent="0.15"/>
    <row r="673" ht="12.95" customHeight="1" x14ac:dyDescent="0.15"/>
    <row r="674" ht="12.95" customHeight="1" x14ac:dyDescent="0.15"/>
    <row r="675" ht="12.95" customHeight="1" x14ac:dyDescent="0.15"/>
    <row r="676" ht="12.95" customHeight="1" x14ac:dyDescent="0.15"/>
    <row r="677" ht="12.95" customHeight="1" x14ac:dyDescent="0.15"/>
    <row r="678" ht="12.95" customHeight="1" x14ac:dyDescent="0.15"/>
    <row r="679" ht="12.95" customHeight="1" x14ac:dyDescent="0.15"/>
    <row r="680" ht="12.95" customHeight="1" x14ac:dyDescent="0.15"/>
    <row r="681" ht="12.95" customHeight="1" x14ac:dyDescent="0.15"/>
    <row r="682" ht="12.95" customHeight="1" x14ac:dyDescent="0.15"/>
    <row r="683" ht="12.95" customHeight="1" x14ac:dyDescent="0.15"/>
    <row r="684" ht="12.95" customHeight="1" x14ac:dyDescent="0.15"/>
    <row r="685" ht="12.95" customHeight="1" x14ac:dyDescent="0.15"/>
    <row r="686" ht="12.95" customHeight="1" x14ac:dyDescent="0.15"/>
    <row r="687" ht="12.95" customHeight="1" x14ac:dyDescent="0.15"/>
    <row r="688" ht="12.95" customHeight="1" x14ac:dyDescent="0.15"/>
    <row r="689" ht="12.95" customHeight="1" x14ac:dyDescent="0.15"/>
    <row r="690" ht="12.95" customHeight="1" x14ac:dyDescent="0.15"/>
    <row r="691" ht="12.95" customHeight="1" x14ac:dyDescent="0.15"/>
    <row r="692" ht="12.95" customHeight="1" x14ac:dyDescent="0.15"/>
    <row r="693" ht="12.95" customHeight="1" x14ac:dyDescent="0.15"/>
    <row r="694" ht="12.95" customHeight="1" x14ac:dyDescent="0.15"/>
    <row r="695" ht="12.95" customHeight="1" x14ac:dyDescent="0.15"/>
    <row r="696" ht="12.95" customHeight="1" x14ac:dyDescent="0.15"/>
    <row r="697" ht="12.95" customHeight="1" x14ac:dyDescent="0.15"/>
    <row r="698" ht="12.95" customHeight="1" x14ac:dyDescent="0.15"/>
    <row r="699" ht="12.95" customHeight="1" x14ac:dyDescent="0.15"/>
    <row r="700" ht="12.95" customHeight="1" x14ac:dyDescent="0.15"/>
    <row r="701" ht="12.95" customHeight="1" x14ac:dyDescent="0.15"/>
    <row r="702" ht="12.95" customHeight="1" x14ac:dyDescent="0.15"/>
    <row r="703" ht="12.95" customHeight="1" x14ac:dyDescent="0.15"/>
    <row r="704" ht="12.95" customHeight="1" x14ac:dyDescent="0.15"/>
    <row r="705" ht="12.95" customHeight="1" x14ac:dyDescent="0.15"/>
    <row r="706" ht="12.95" customHeight="1" x14ac:dyDescent="0.15"/>
    <row r="707" ht="12.95" customHeight="1" x14ac:dyDescent="0.15"/>
    <row r="708" ht="12.95" customHeight="1" x14ac:dyDescent="0.15"/>
    <row r="709" ht="12.95" customHeight="1" x14ac:dyDescent="0.15"/>
    <row r="710" ht="12.95" customHeight="1" x14ac:dyDescent="0.15"/>
    <row r="711" ht="12.95" customHeight="1" x14ac:dyDescent="0.15"/>
    <row r="712" ht="12.95" customHeight="1" x14ac:dyDescent="0.15"/>
    <row r="713" ht="12.95" customHeight="1" x14ac:dyDescent="0.15"/>
    <row r="714" ht="12.95" customHeight="1" x14ac:dyDescent="0.15"/>
    <row r="715" ht="12.95" customHeight="1" x14ac:dyDescent="0.15"/>
    <row r="716" ht="12.95" customHeight="1" x14ac:dyDescent="0.15"/>
    <row r="717" ht="12.95" customHeight="1" x14ac:dyDescent="0.15"/>
    <row r="718" ht="12.95" customHeight="1" x14ac:dyDescent="0.15"/>
    <row r="719" ht="12.95" customHeight="1" x14ac:dyDescent="0.15"/>
    <row r="720" ht="12.95" customHeight="1" x14ac:dyDescent="0.15"/>
    <row r="721" ht="12.95" customHeight="1" x14ac:dyDescent="0.15"/>
    <row r="722" ht="12.95" customHeight="1" x14ac:dyDescent="0.15"/>
    <row r="723" ht="12.95" customHeight="1" x14ac:dyDescent="0.15"/>
    <row r="724" ht="12.95" customHeight="1" x14ac:dyDescent="0.15"/>
    <row r="725" ht="12.95" customHeight="1" x14ac:dyDescent="0.15"/>
    <row r="726" ht="12.95" customHeight="1" x14ac:dyDescent="0.15"/>
    <row r="727" ht="12.95" customHeight="1" x14ac:dyDescent="0.15"/>
    <row r="728" ht="12.95" customHeight="1" x14ac:dyDescent="0.15"/>
    <row r="729" ht="12.95" customHeight="1" x14ac:dyDescent="0.15"/>
    <row r="730" ht="12.95" customHeight="1" x14ac:dyDescent="0.15"/>
    <row r="731" ht="12.95" customHeight="1" x14ac:dyDescent="0.15"/>
    <row r="732" ht="12.95" customHeight="1" x14ac:dyDescent="0.15"/>
    <row r="733" ht="12.95" customHeight="1" x14ac:dyDescent="0.15"/>
    <row r="734" ht="12.95" customHeight="1" x14ac:dyDescent="0.15"/>
    <row r="735" ht="12.95" customHeight="1" x14ac:dyDescent="0.15"/>
    <row r="736" ht="12.95" customHeight="1" x14ac:dyDescent="0.15"/>
    <row r="737" ht="12.95" customHeight="1" x14ac:dyDescent="0.15"/>
    <row r="738" ht="12.95" customHeight="1" x14ac:dyDescent="0.15"/>
    <row r="739" ht="12.95" customHeight="1" x14ac:dyDescent="0.15"/>
    <row r="740" ht="12.95" customHeight="1" x14ac:dyDescent="0.15"/>
    <row r="741" ht="12.95" customHeight="1" x14ac:dyDescent="0.15"/>
    <row r="742" ht="12.95" customHeight="1" x14ac:dyDescent="0.15"/>
    <row r="743" ht="12.95" customHeight="1" x14ac:dyDescent="0.15"/>
    <row r="744" ht="12.95" customHeight="1" x14ac:dyDescent="0.15"/>
    <row r="745" ht="12.95" customHeight="1" x14ac:dyDescent="0.15"/>
    <row r="746" ht="12.95" customHeight="1" x14ac:dyDescent="0.15"/>
    <row r="747" ht="12.95" customHeight="1" x14ac:dyDescent="0.15"/>
    <row r="748" ht="12.95" customHeight="1" x14ac:dyDescent="0.15"/>
    <row r="749" ht="12.95" customHeight="1" x14ac:dyDescent="0.15"/>
    <row r="750" ht="12.95" customHeight="1" x14ac:dyDescent="0.15"/>
    <row r="751" ht="12.95" customHeight="1" x14ac:dyDescent="0.15"/>
    <row r="752" ht="12.95" customHeight="1" x14ac:dyDescent="0.15"/>
    <row r="753" ht="12.95" customHeight="1" x14ac:dyDescent="0.15"/>
    <row r="754" ht="12.95" customHeight="1" x14ac:dyDescent="0.15"/>
    <row r="755" ht="12.95" customHeight="1" x14ac:dyDescent="0.15"/>
    <row r="756" ht="12.95" customHeight="1" x14ac:dyDescent="0.15"/>
    <row r="757" ht="12.95" customHeight="1" x14ac:dyDescent="0.15"/>
    <row r="758" ht="12.95" customHeight="1" x14ac:dyDescent="0.15"/>
    <row r="759" ht="12.95" customHeight="1" x14ac:dyDescent="0.15"/>
    <row r="760" ht="12.95" customHeight="1" x14ac:dyDescent="0.15"/>
    <row r="761" ht="12.95" customHeight="1" x14ac:dyDescent="0.15"/>
    <row r="762" ht="12.95" customHeight="1" x14ac:dyDescent="0.15"/>
    <row r="763" ht="12.95" customHeight="1" x14ac:dyDescent="0.15"/>
    <row r="764" ht="12.95" customHeight="1" x14ac:dyDescent="0.15"/>
    <row r="765" ht="12.95" customHeight="1" x14ac:dyDescent="0.15"/>
    <row r="766" ht="12.95" customHeight="1" x14ac:dyDescent="0.15"/>
    <row r="767" ht="12.95" customHeight="1" x14ac:dyDescent="0.15"/>
    <row r="768" ht="12.95" customHeight="1" x14ac:dyDescent="0.15"/>
    <row r="769" ht="12.95" customHeight="1" x14ac:dyDescent="0.15"/>
    <row r="770" ht="12.95" customHeight="1" x14ac:dyDescent="0.15"/>
    <row r="771" ht="12.95" customHeight="1" x14ac:dyDescent="0.15"/>
    <row r="772" ht="12.95" customHeight="1" x14ac:dyDescent="0.15"/>
    <row r="773" ht="12.95" customHeight="1" x14ac:dyDescent="0.15"/>
    <row r="774" ht="12.95" customHeight="1" x14ac:dyDescent="0.15"/>
    <row r="775" ht="12.95" customHeight="1" x14ac:dyDescent="0.15"/>
    <row r="776" ht="12.95" customHeight="1" x14ac:dyDescent="0.15"/>
    <row r="777" ht="12.95" customHeight="1" x14ac:dyDescent="0.15"/>
    <row r="778" ht="12.95" customHeight="1" x14ac:dyDescent="0.15"/>
    <row r="779" ht="12.95" customHeight="1" x14ac:dyDescent="0.15"/>
    <row r="780" ht="12.95" customHeight="1" x14ac:dyDescent="0.15"/>
    <row r="781" ht="12.95" customHeight="1" x14ac:dyDescent="0.15"/>
    <row r="782" ht="12.95" customHeight="1" x14ac:dyDescent="0.15"/>
    <row r="783" ht="12.95" customHeight="1" x14ac:dyDescent="0.15"/>
    <row r="784" ht="12.95" customHeight="1" x14ac:dyDescent="0.15"/>
    <row r="785" ht="12.95" customHeight="1" x14ac:dyDescent="0.15"/>
    <row r="786" ht="12.95" customHeight="1" x14ac:dyDescent="0.15"/>
    <row r="787" ht="12.95" customHeight="1" x14ac:dyDescent="0.15"/>
    <row r="788" ht="12.95" customHeight="1" x14ac:dyDescent="0.15"/>
    <row r="789" ht="12.95" customHeight="1" x14ac:dyDescent="0.15"/>
    <row r="790" ht="12.95" customHeight="1" x14ac:dyDescent="0.15"/>
    <row r="791" ht="12.95" customHeight="1" x14ac:dyDescent="0.15"/>
    <row r="792" ht="12.95" customHeight="1" x14ac:dyDescent="0.15"/>
    <row r="793" ht="12.95" customHeight="1" x14ac:dyDescent="0.15"/>
    <row r="794" ht="12.95" customHeight="1" x14ac:dyDescent="0.15"/>
    <row r="795" ht="12.95" customHeight="1" x14ac:dyDescent="0.15"/>
    <row r="796" ht="12.95" customHeight="1" x14ac:dyDescent="0.15"/>
    <row r="797" ht="12.95" customHeight="1" x14ac:dyDescent="0.15"/>
    <row r="798" ht="12.95" customHeight="1" x14ac:dyDescent="0.15"/>
    <row r="799" ht="12.95" customHeight="1" x14ac:dyDescent="0.15"/>
    <row r="800" ht="12.95" customHeight="1" x14ac:dyDescent="0.15"/>
    <row r="801" ht="12.95" customHeight="1" x14ac:dyDescent="0.15"/>
    <row r="802" ht="12.95" customHeight="1" x14ac:dyDescent="0.15"/>
    <row r="803" ht="12.95" customHeight="1" x14ac:dyDescent="0.15"/>
    <row r="804" ht="12.95" customHeight="1" x14ac:dyDescent="0.15"/>
    <row r="805" ht="12.95" customHeight="1" x14ac:dyDescent="0.15"/>
    <row r="806" ht="12.95" customHeight="1" x14ac:dyDescent="0.15"/>
    <row r="807" ht="12.95" customHeight="1" x14ac:dyDescent="0.15"/>
    <row r="808" ht="12.95" customHeight="1" x14ac:dyDescent="0.15"/>
    <row r="809" ht="12.95" customHeight="1" x14ac:dyDescent="0.15"/>
    <row r="810" ht="12.95" customHeight="1" x14ac:dyDescent="0.15"/>
    <row r="811" ht="12.95" customHeight="1" x14ac:dyDescent="0.15"/>
    <row r="812" ht="12.95" customHeight="1" x14ac:dyDescent="0.15"/>
    <row r="813" ht="12.95" customHeight="1" x14ac:dyDescent="0.15"/>
    <row r="814" ht="12.95" customHeight="1" x14ac:dyDescent="0.15"/>
    <row r="815" ht="12.95" customHeight="1" x14ac:dyDescent="0.15"/>
    <row r="816" ht="12.95" customHeight="1" x14ac:dyDescent="0.15"/>
    <row r="817" ht="12.95" customHeight="1" x14ac:dyDescent="0.15"/>
    <row r="818" ht="12.95" customHeight="1" x14ac:dyDescent="0.15"/>
    <row r="819" ht="12.95" customHeight="1" x14ac:dyDescent="0.15"/>
    <row r="820" ht="12.95" customHeight="1" x14ac:dyDescent="0.15"/>
    <row r="821" ht="12.95" customHeight="1" x14ac:dyDescent="0.15"/>
    <row r="822" ht="12.95" customHeight="1" x14ac:dyDescent="0.15"/>
    <row r="823" ht="12.95" customHeight="1" x14ac:dyDescent="0.15"/>
    <row r="824" ht="12.95" customHeight="1" x14ac:dyDescent="0.15"/>
    <row r="825" ht="12.95" customHeight="1" x14ac:dyDescent="0.15"/>
    <row r="826" ht="12.95" customHeight="1" x14ac:dyDescent="0.15"/>
    <row r="827" ht="12.95" customHeight="1" x14ac:dyDescent="0.15"/>
    <row r="828" ht="12.95" customHeight="1" x14ac:dyDescent="0.15"/>
    <row r="829" ht="12.95" customHeight="1" x14ac:dyDescent="0.15"/>
    <row r="830" ht="12.95" customHeight="1" x14ac:dyDescent="0.15"/>
    <row r="831" ht="12.95" customHeight="1" x14ac:dyDescent="0.15"/>
    <row r="832" ht="12.95" customHeight="1" x14ac:dyDescent="0.15"/>
    <row r="833" ht="12.95" customHeight="1" x14ac:dyDescent="0.15"/>
    <row r="834" ht="12.95" customHeight="1" x14ac:dyDescent="0.15"/>
    <row r="835" ht="12.95" customHeight="1" x14ac:dyDescent="0.15"/>
    <row r="836" ht="12.95" customHeight="1" x14ac:dyDescent="0.15"/>
    <row r="837" ht="12.95" customHeight="1" x14ac:dyDescent="0.15"/>
    <row r="838" ht="12.95" customHeight="1" x14ac:dyDescent="0.15"/>
    <row r="839" ht="12.95" customHeight="1" x14ac:dyDescent="0.15"/>
    <row r="840" ht="12.95" customHeight="1" x14ac:dyDescent="0.15"/>
    <row r="841" ht="12.95" customHeight="1" x14ac:dyDescent="0.15"/>
    <row r="842" ht="12.95" customHeight="1" x14ac:dyDescent="0.15"/>
    <row r="843" ht="12.95" customHeight="1" x14ac:dyDescent="0.15"/>
    <row r="844" ht="12.95" customHeight="1" x14ac:dyDescent="0.15"/>
    <row r="845" ht="12.95" customHeight="1" x14ac:dyDescent="0.15"/>
    <row r="846" ht="12.95" customHeight="1" x14ac:dyDescent="0.15"/>
    <row r="847" ht="12.95" customHeight="1" x14ac:dyDescent="0.15"/>
    <row r="848" ht="12.95" customHeight="1" x14ac:dyDescent="0.15"/>
    <row r="849" ht="12.95" customHeight="1" x14ac:dyDescent="0.15"/>
    <row r="850" ht="12.95" customHeight="1" x14ac:dyDescent="0.15"/>
    <row r="851" ht="12.95" customHeight="1" x14ac:dyDescent="0.15"/>
    <row r="852" ht="12.95" customHeight="1" x14ac:dyDescent="0.15"/>
    <row r="853" ht="12.95" customHeight="1" x14ac:dyDescent="0.15"/>
    <row r="854" ht="12.95" customHeight="1" x14ac:dyDescent="0.15"/>
    <row r="855" ht="12.95" customHeight="1" x14ac:dyDescent="0.15"/>
    <row r="856" ht="12.95" customHeight="1" x14ac:dyDescent="0.15"/>
    <row r="857" ht="12.95" customHeight="1" x14ac:dyDescent="0.15"/>
    <row r="858" ht="12.95" customHeight="1" x14ac:dyDescent="0.15"/>
    <row r="859" ht="12.95" customHeight="1" x14ac:dyDescent="0.15"/>
    <row r="860" ht="12.95" customHeight="1" x14ac:dyDescent="0.15"/>
    <row r="861" ht="12.95" customHeight="1" x14ac:dyDescent="0.15"/>
    <row r="862" ht="12.95" customHeight="1" x14ac:dyDescent="0.15"/>
    <row r="863" ht="12.95" customHeight="1" x14ac:dyDescent="0.15"/>
    <row r="864" ht="12.95" customHeight="1" x14ac:dyDescent="0.15"/>
    <row r="865" ht="12.95" customHeight="1" x14ac:dyDescent="0.15"/>
    <row r="866" ht="12.95" customHeight="1" x14ac:dyDescent="0.15"/>
    <row r="867" ht="12.95" customHeight="1" x14ac:dyDescent="0.15"/>
    <row r="868" ht="12.95" customHeight="1" x14ac:dyDescent="0.15"/>
    <row r="869" ht="12.95" customHeight="1" x14ac:dyDescent="0.15"/>
    <row r="870" ht="12.95" customHeight="1" x14ac:dyDescent="0.15"/>
    <row r="871" ht="12.95" customHeight="1" x14ac:dyDescent="0.15"/>
    <row r="872" ht="12.95" customHeight="1" x14ac:dyDescent="0.15"/>
    <row r="873" ht="12.95" customHeight="1" x14ac:dyDescent="0.15"/>
    <row r="874" ht="12.95" customHeight="1" x14ac:dyDescent="0.15"/>
    <row r="875" ht="12.95" customHeight="1" x14ac:dyDescent="0.15"/>
    <row r="876" ht="12.95" customHeight="1" x14ac:dyDescent="0.15"/>
    <row r="877" ht="12.95" customHeight="1" x14ac:dyDescent="0.15"/>
    <row r="878" ht="12.95" customHeight="1" x14ac:dyDescent="0.15"/>
    <row r="879" ht="12.95" customHeight="1" x14ac:dyDescent="0.15"/>
    <row r="880" ht="12.95" customHeight="1" x14ac:dyDescent="0.15"/>
    <row r="881" ht="12.95" customHeight="1" x14ac:dyDescent="0.15"/>
    <row r="882" ht="12.95" customHeight="1" x14ac:dyDescent="0.15"/>
    <row r="883" ht="12.95" customHeight="1" x14ac:dyDescent="0.15"/>
    <row r="884" ht="12.95" customHeight="1" x14ac:dyDescent="0.15"/>
    <row r="885" ht="12.95" customHeight="1" x14ac:dyDescent="0.15"/>
    <row r="886" ht="12.95" customHeight="1" x14ac:dyDescent="0.15"/>
    <row r="887" ht="12.95" customHeight="1" x14ac:dyDescent="0.15"/>
    <row r="888" ht="12.95" customHeight="1" x14ac:dyDescent="0.15"/>
    <row r="889" ht="12.95" customHeight="1" x14ac:dyDescent="0.15"/>
    <row r="890" ht="12.95" customHeight="1" x14ac:dyDescent="0.15"/>
    <row r="891" ht="12.95" customHeight="1" x14ac:dyDescent="0.15"/>
    <row r="892" ht="12.95" customHeight="1" x14ac:dyDescent="0.15"/>
    <row r="893" ht="12.95" customHeight="1" x14ac:dyDescent="0.15"/>
    <row r="894" ht="12.95" customHeight="1" x14ac:dyDescent="0.15"/>
    <row r="895" ht="12.95" customHeight="1" x14ac:dyDescent="0.15"/>
    <row r="896" ht="12.95" customHeight="1" x14ac:dyDescent="0.15"/>
    <row r="897" ht="12.95" customHeight="1" x14ac:dyDescent="0.15"/>
    <row r="898" ht="12.95" customHeight="1" x14ac:dyDescent="0.15"/>
    <row r="899" ht="12.95" customHeight="1" x14ac:dyDescent="0.15"/>
    <row r="900" ht="12.95" customHeight="1" x14ac:dyDescent="0.15"/>
    <row r="901" ht="12.95" customHeight="1" x14ac:dyDescent="0.15"/>
    <row r="902" ht="12.95" customHeight="1" x14ac:dyDescent="0.15"/>
    <row r="903" ht="12.95" customHeight="1" x14ac:dyDescent="0.15"/>
    <row r="904" ht="12.95" customHeight="1" x14ac:dyDescent="0.15"/>
    <row r="905" ht="12.95" customHeight="1" x14ac:dyDescent="0.15"/>
    <row r="906" ht="12.95" customHeight="1" x14ac:dyDescent="0.15"/>
    <row r="907" ht="12.95" customHeight="1" x14ac:dyDescent="0.15"/>
    <row r="908" ht="12.95" customHeight="1" x14ac:dyDescent="0.15"/>
    <row r="909" ht="12.95" customHeight="1" x14ac:dyDescent="0.15"/>
    <row r="910" ht="12.95" customHeight="1" x14ac:dyDescent="0.15"/>
    <row r="911" ht="12.95" customHeight="1" x14ac:dyDescent="0.15"/>
    <row r="912" ht="12.95" customHeight="1" x14ac:dyDescent="0.15"/>
    <row r="913" ht="12.95" customHeight="1" x14ac:dyDescent="0.15"/>
    <row r="914" ht="12.95" customHeight="1" x14ac:dyDescent="0.15"/>
    <row r="915" ht="12.95" customHeight="1" x14ac:dyDescent="0.15"/>
    <row r="916" ht="12.95" customHeight="1" x14ac:dyDescent="0.15"/>
    <row r="917" ht="12.95" customHeight="1" x14ac:dyDescent="0.15"/>
    <row r="918" ht="12.95" customHeight="1" x14ac:dyDescent="0.15"/>
    <row r="919" ht="12.95" customHeight="1" x14ac:dyDescent="0.15"/>
    <row r="920" ht="12.95" customHeight="1" x14ac:dyDescent="0.15"/>
    <row r="921" ht="12.95" customHeight="1" x14ac:dyDescent="0.15"/>
    <row r="922" ht="12.95" customHeight="1" x14ac:dyDescent="0.15"/>
    <row r="923" ht="12.95" customHeight="1" x14ac:dyDescent="0.15"/>
    <row r="924" ht="12.95" customHeight="1" x14ac:dyDescent="0.15"/>
    <row r="925" ht="12.95" customHeight="1" x14ac:dyDescent="0.15"/>
    <row r="926" ht="12.95" customHeight="1" x14ac:dyDescent="0.15"/>
    <row r="927" ht="12.95" customHeight="1" x14ac:dyDescent="0.15"/>
    <row r="928" ht="12.95" customHeight="1" x14ac:dyDescent="0.15"/>
    <row r="929" ht="12.95" customHeight="1" x14ac:dyDescent="0.15"/>
    <row r="930" ht="12.95" customHeight="1" x14ac:dyDescent="0.15"/>
    <row r="931" ht="12.95" customHeight="1" x14ac:dyDescent="0.15"/>
    <row r="932" ht="12.95" customHeight="1" x14ac:dyDescent="0.15"/>
    <row r="933" ht="12.95" customHeight="1" x14ac:dyDescent="0.15"/>
    <row r="934" ht="12.95" customHeight="1" x14ac:dyDescent="0.15"/>
    <row r="935" ht="12.95" customHeight="1" x14ac:dyDescent="0.15"/>
    <row r="936" ht="12.95" customHeight="1" x14ac:dyDescent="0.15"/>
    <row r="937" ht="12.95" customHeight="1" x14ac:dyDescent="0.15"/>
    <row r="938" ht="12.95" customHeight="1" x14ac:dyDescent="0.15"/>
    <row r="939" ht="12.95" customHeight="1" x14ac:dyDescent="0.15"/>
    <row r="940" ht="12.95" customHeight="1" x14ac:dyDescent="0.15"/>
    <row r="941" ht="12.95" customHeight="1" x14ac:dyDescent="0.15"/>
    <row r="942" ht="12.95" customHeight="1" x14ac:dyDescent="0.15"/>
    <row r="943" ht="12.95" customHeight="1" x14ac:dyDescent="0.15"/>
    <row r="944" ht="12.95" customHeight="1" x14ac:dyDescent="0.15"/>
    <row r="945" ht="12.95" customHeight="1" x14ac:dyDescent="0.15"/>
    <row r="946" ht="12.95" customHeight="1" x14ac:dyDescent="0.15"/>
    <row r="947" ht="12.95" customHeight="1" x14ac:dyDescent="0.15"/>
    <row r="948" ht="12.95" customHeight="1" x14ac:dyDescent="0.15"/>
    <row r="949" ht="12.95" customHeight="1" x14ac:dyDescent="0.15"/>
    <row r="950" ht="12.95" customHeight="1" x14ac:dyDescent="0.15"/>
    <row r="951" ht="12.95" customHeight="1" x14ac:dyDescent="0.15"/>
    <row r="952" ht="12.95" customHeight="1" x14ac:dyDescent="0.15"/>
    <row r="953" ht="12.95" customHeight="1" x14ac:dyDescent="0.15"/>
    <row r="954" ht="12.95" customHeight="1" x14ac:dyDescent="0.15"/>
    <row r="955" ht="12.95" customHeight="1" x14ac:dyDescent="0.15"/>
    <row r="956" ht="12.95" customHeight="1" x14ac:dyDescent="0.15"/>
    <row r="957" ht="12.95" customHeight="1" x14ac:dyDescent="0.15"/>
    <row r="958" ht="12.95" customHeight="1" x14ac:dyDescent="0.15"/>
    <row r="959" ht="12.95" customHeight="1" x14ac:dyDescent="0.15"/>
    <row r="960" ht="12.95" customHeight="1" x14ac:dyDescent="0.15"/>
    <row r="961" ht="12.95" customHeight="1" x14ac:dyDescent="0.15"/>
    <row r="962" ht="12.95" customHeight="1" x14ac:dyDescent="0.15"/>
    <row r="963" ht="12.95" customHeight="1" x14ac:dyDescent="0.15"/>
    <row r="964" ht="12.95" customHeight="1" x14ac:dyDescent="0.15"/>
    <row r="965" ht="12.95" customHeight="1" x14ac:dyDescent="0.15"/>
    <row r="966" ht="12.95" customHeight="1" x14ac:dyDescent="0.15"/>
    <row r="967" ht="12.95" customHeight="1" x14ac:dyDescent="0.15"/>
    <row r="968" ht="12.95" customHeight="1" x14ac:dyDescent="0.15"/>
    <row r="969" ht="12.95" customHeight="1" x14ac:dyDescent="0.15"/>
    <row r="970" ht="12.95" customHeight="1" x14ac:dyDescent="0.15"/>
    <row r="971" ht="12.95" customHeight="1" x14ac:dyDescent="0.15"/>
    <row r="972" ht="12.95" customHeight="1" x14ac:dyDescent="0.15"/>
    <row r="973" ht="12.95" customHeight="1" x14ac:dyDescent="0.15"/>
    <row r="974" ht="12.95" customHeight="1" x14ac:dyDescent="0.15"/>
    <row r="975" ht="12.95" customHeight="1" x14ac:dyDescent="0.15"/>
    <row r="976" ht="12.95" customHeight="1" x14ac:dyDescent="0.15"/>
    <row r="977" ht="12.95" customHeight="1" x14ac:dyDescent="0.15"/>
    <row r="978" ht="12.95" customHeight="1" x14ac:dyDescent="0.15"/>
    <row r="979" ht="12.95" customHeight="1" x14ac:dyDescent="0.15"/>
    <row r="980" ht="12.95" customHeight="1" x14ac:dyDescent="0.15"/>
    <row r="981" ht="12.95" customHeight="1" x14ac:dyDescent="0.15"/>
    <row r="982" ht="12.95" customHeight="1" x14ac:dyDescent="0.15"/>
    <row r="983" ht="12.95" customHeight="1" x14ac:dyDescent="0.15"/>
    <row r="984" ht="12.95" customHeight="1" x14ac:dyDescent="0.15"/>
    <row r="985" ht="12.95" customHeight="1" x14ac:dyDescent="0.15"/>
    <row r="986" ht="12.95" customHeight="1" x14ac:dyDescent="0.15"/>
    <row r="987" ht="12.95" customHeight="1" x14ac:dyDescent="0.15"/>
    <row r="988" ht="12.95" customHeight="1" x14ac:dyDescent="0.15"/>
    <row r="989" ht="12.95" customHeight="1" x14ac:dyDescent="0.15"/>
    <row r="990" ht="12.95" customHeight="1" x14ac:dyDescent="0.15"/>
    <row r="991" ht="12.95" customHeight="1" x14ac:dyDescent="0.15"/>
    <row r="992" ht="12.95" customHeight="1" x14ac:dyDescent="0.15"/>
    <row r="993" ht="12.95" customHeight="1" x14ac:dyDescent="0.15"/>
    <row r="994" ht="12.95" customHeight="1" x14ac:dyDescent="0.15"/>
    <row r="995" ht="12.95" customHeight="1" x14ac:dyDescent="0.15"/>
    <row r="996" ht="12.95" customHeight="1" x14ac:dyDescent="0.15"/>
    <row r="997" ht="12.95" customHeight="1" x14ac:dyDescent="0.15"/>
    <row r="998" ht="12.95" customHeight="1" x14ac:dyDescent="0.15"/>
    <row r="999" ht="12.95" customHeight="1" x14ac:dyDescent="0.15"/>
    <row r="1000" ht="12.95" customHeight="1" x14ac:dyDescent="0.15"/>
    <row r="1001" ht="12.95" customHeight="1" x14ac:dyDescent="0.15"/>
    <row r="1002" ht="12.95" customHeight="1" x14ac:dyDescent="0.15"/>
    <row r="1003" ht="12.95" customHeight="1" x14ac:dyDescent="0.15"/>
    <row r="1004" ht="12.95" customHeight="1" x14ac:dyDescent="0.15"/>
    <row r="1005" ht="12.95" customHeight="1" x14ac:dyDescent="0.15"/>
    <row r="1006" ht="12.95" customHeight="1" x14ac:dyDescent="0.15"/>
    <row r="1007" ht="12.95" customHeight="1" x14ac:dyDescent="0.15"/>
    <row r="1008" ht="12.95" customHeight="1" x14ac:dyDescent="0.15"/>
    <row r="1009" ht="12.95" customHeight="1" x14ac:dyDescent="0.15"/>
    <row r="1010" ht="12.95" customHeight="1" x14ac:dyDescent="0.15"/>
    <row r="1011" ht="12.95" customHeight="1" x14ac:dyDescent="0.15"/>
    <row r="1012" ht="12.95" customHeight="1" x14ac:dyDescent="0.15"/>
    <row r="1013" ht="12.95" customHeight="1" x14ac:dyDescent="0.15"/>
    <row r="1014" ht="12.95" customHeight="1" x14ac:dyDescent="0.15"/>
    <row r="1015" ht="12.95" customHeight="1" x14ac:dyDescent="0.15"/>
    <row r="1016" ht="12.95" customHeight="1" x14ac:dyDescent="0.15"/>
    <row r="1017" ht="12.95" customHeight="1" x14ac:dyDescent="0.15"/>
    <row r="1018" ht="12.95" customHeight="1" x14ac:dyDescent="0.15"/>
    <row r="1019" ht="12.95" customHeight="1" x14ac:dyDescent="0.15"/>
    <row r="1020" ht="12.95" customHeight="1" x14ac:dyDescent="0.15"/>
    <row r="1021" ht="12.95" customHeight="1" x14ac:dyDescent="0.15"/>
    <row r="1022" ht="12.95" customHeight="1" x14ac:dyDescent="0.15"/>
    <row r="1023" ht="12.95" customHeight="1" x14ac:dyDescent="0.15"/>
    <row r="1024" ht="12.95" customHeight="1" x14ac:dyDescent="0.15"/>
    <row r="1025" ht="12.95" customHeight="1" x14ac:dyDescent="0.15"/>
    <row r="1026" ht="12.95" customHeight="1" x14ac:dyDescent="0.15"/>
    <row r="1027" ht="12.95" customHeight="1" x14ac:dyDescent="0.15"/>
    <row r="1028" ht="12.95" customHeight="1" x14ac:dyDescent="0.15"/>
    <row r="1029" ht="12.95" customHeight="1" x14ac:dyDescent="0.15"/>
    <row r="1030" ht="12.95" customHeight="1" x14ac:dyDescent="0.15"/>
    <row r="1031" ht="12.95" customHeight="1" x14ac:dyDescent="0.15"/>
    <row r="1032" ht="12.95" customHeight="1" x14ac:dyDescent="0.15"/>
    <row r="1033" ht="12.95" customHeight="1" x14ac:dyDescent="0.15"/>
    <row r="1034" ht="12.95" customHeight="1" x14ac:dyDescent="0.15"/>
    <row r="1035" ht="12.95" customHeight="1" x14ac:dyDescent="0.15"/>
    <row r="1036" ht="12.95" customHeight="1" x14ac:dyDescent="0.15"/>
    <row r="1037" ht="12.95" customHeight="1" x14ac:dyDescent="0.15"/>
    <row r="1038" ht="12.95" customHeight="1" x14ac:dyDescent="0.15"/>
    <row r="1039" ht="12.95" customHeight="1" x14ac:dyDescent="0.15"/>
    <row r="1040" ht="12.95" customHeight="1" x14ac:dyDescent="0.15"/>
    <row r="1041" ht="12.95" customHeight="1" x14ac:dyDescent="0.15"/>
    <row r="1042" ht="12.95" customHeight="1" x14ac:dyDescent="0.15"/>
    <row r="1043" ht="12.95" customHeight="1" x14ac:dyDescent="0.15"/>
    <row r="1044" ht="12.95" customHeight="1" x14ac:dyDescent="0.15"/>
    <row r="1045" ht="12.95" customHeight="1" x14ac:dyDescent="0.15"/>
    <row r="1046" ht="12.95" customHeight="1" x14ac:dyDescent="0.15"/>
    <row r="1047" ht="12.95" customHeight="1" x14ac:dyDescent="0.15"/>
    <row r="1048" ht="12.95" customHeight="1" x14ac:dyDescent="0.15"/>
    <row r="1049" ht="12.95" customHeight="1" x14ac:dyDescent="0.15"/>
    <row r="1050" ht="12.95" customHeight="1" x14ac:dyDescent="0.15"/>
    <row r="1051" ht="12.95" customHeight="1" x14ac:dyDescent="0.15"/>
    <row r="1052" ht="12.95" customHeight="1" x14ac:dyDescent="0.15"/>
    <row r="1053" ht="12.95" customHeight="1" x14ac:dyDescent="0.15"/>
    <row r="1054" ht="12.95" customHeight="1" x14ac:dyDescent="0.15"/>
    <row r="1055" ht="12.95" customHeight="1" x14ac:dyDescent="0.15"/>
    <row r="1056" ht="12.95" customHeight="1" x14ac:dyDescent="0.15"/>
    <row r="1057" ht="12.95" customHeight="1" x14ac:dyDescent="0.15"/>
    <row r="1058" ht="12.95" customHeight="1" x14ac:dyDescent="0.15"/>
    <row r="1059" ht="12.95" customHeight="1" x14ac:dyDescent="0.15"/>
    <row r="1060" ht="12.95" customHeight="1" x14ac:dyDescent="0.15"/>
    <row r="1061" ht="12.95" customHeight="1" x14ac:dyDescent="0.15"/>
    <row r="1062" ht="12.95" customHeight="1" x14ac:dyDescent="0.15"/>
    <row r="1063" ht="12.95" customHeight="1" x14ac:dyDescent="0.15"/>
    <row r="1064" ht="12.95" customHeight="1" x14ac:dyDescent="0.15"/>
    <row r="1065" ht="12.95" customHeight="1" x14ac:dyDescent="0.15"/>
    <row r="1066" ht="12.95" customHeight="1" x14ac:dyDescent="0.15"/>
    <row r="1067" ht="12.95" customHeight="1" x14ac:dyDescent="0.15"/>
    <row r="1068" ht="12.95" customHeight="1" x14ac:dyDescent="0.15"/>
    <row r="1069" ht="12.95" customHeight="1" x14ac:dyDescent="0.15"/>
    <row r="1070" ht="12.95" customHeight="1" x14ac:dyDescent="0.15"/>
    <row r="1071" ht="12.95" customHeight="1" x14ac:dyDescent="0.15"/>
    <row r="1072" ht="12.95" customHeight="1" x14ac:dyDescent="0.15"/>
    <row r="1073" ht="12.95" customHeight="1" x14ac:dyDescent="0.15"/>
    <row r="1074" ht="12.95" customHeight="1" x14ac:dyDescent="0.15"/>
    <row r="1075" ht="12.95" customHeight="1" x14ac:dyDescent="0.15"/>
    <row r="1076" ht="12.95" customHeight="1" x14ac:dyDescent="0.15"/>
    <row r="1077" ht="12.95" customHeight="1" x14ac:dyDescent="0.15"/>
    <row r="1078" ht="12.95" customHeight="1" x14ac:dyDescent="0.15"/>
    <row r="1079" ht="12.95" customHeight="1" x14ac:dyDescent="0.15"/>
    <row r="1080" ht="12.95" customHeight="1" x14ac:dyDescent="0.15"/>
    <row r="1081" ht="12.95" customHeight="1" x14ac:dyDescent="0.15"/>
    <row r="1082" ht="12.95" customHeight="1" x14ac:dyDescent="0.15"/>
    <row r="1083" ht="12.95" customHeight="1" x14ac:dyDescent="0.15"/>
    <row r="1084" ht="12.95" customHeight="1" x14ac:dyDescent="0.15"/>
    <row r="1085" ht="12.95" customHeight="1" x14ac:dyDescent="0.15"/>
    <row r="1086" ht="12.95" customHeight="1" x14ac:dyDescent="0.15"/>
    <row r="1087" ht="12.95" customHeight="1" x14ac:dyDescent="0.15"/>
    <row r="1088" ht="12.95" customHeight="1" x14ac:dyDescent="0.15"/>
    <row r="1089" ht="12.95" customHeight="1" x14ac:dyDescent="0.15"/>
    <row r="1090" ht="12.95" customHeight="1" x14ac:dyDescent="0.15"/>
    <row r="1091" ht="12.95" customHeight="1" x14ac:dyDescent="0.15"/>
    <row r="1092" ht="12.95" customHeight="1" x14ac:dyDescent="0.15"/>
    <row r="1093" ht="12.95" customHeight="1" x14ac:dyDescent="0.15"/>
    <row r="1094" ht="12.95" customHeight="1" x14ac:dyDescent="0.15"/>
    <row r="1095" ht="12.95" customHeight="1" x14ac:dyDescent="0.15"/>
    <row r="1096" ht="12.95" customHeight="1" x14ac:dyDescent="0.15"/>
    <row r="1097" ht="12.95" customHeight="1" x14ac:dyDescent="0.15"/>
    <row r="1098" ht="12.95" customHeight="1" x14ac:dyDescent="0.15"/>
    <row r="1099" ht="12.95" customHeight="1" x14ac:dyDescent="0.15"/>
    <row r="1100" ht="12.95" customHeight="1" x14ac:dyDescent="0.15"/>
    <row r="1101" ht="12.95" customHeight="1" x14ac:dyDescent="0.15"/>
    <row r="1102" ht="12.95" customHeight="1" x14ac:dyDescent="0.15"/>
    <row r="1103" ht="12.95" customHeight="1" x14ac:dyDescent="0.15"/>
    <row r="1104" ht="12.95" customHeight="1" x14ac:dyDescent="0.15"/>
    <row r="1105" ht="12.95" customHeight="1" x14ac:dyDescent="0.15"/>
    <row r="1106" ht="12.95" customHeight="1" x14ac:dyDescent="0.15"/>
    <row r="1107" ht="12.95" customHeight="1" x14ac:dyDescent="0.15"/>
    <row r="1108" ht="12.95" customHeight="1" x14ac:dyDescent="0.15"/>
    <row r="1109" ht="12.95" customHeight="1" x14ac:dyDescent="0.15"/>
    <row r="1110" ht="12.95" customHeight="1" x14ac:dyDescent="0.15"/>
    <row r="1111" ht="12.95" customHeight="1" x14ac:dyDescent="0.15"/>
    <row r="1112" ht="12.95" customHeight="1" x14ac:dyDescent="0.15"/>
    <row r="1113" ht="12.95" customHeight="1" x14ac:dyDescent="0.15"/>
    <row r="1114" ht="12.95" customHeight="1" x14ac:dyDescent="0.15"/>
    <row r="1115" ht="12.95" customHeight="1" x14ac:dyDescent="0.15"/>
    <row r="1116" ht="12.95" customHeight="1" x14ac:dyDescent="0.15"/>
    <row r="1117" ht="12.95" customHeight="1" x14ac:dyDescent="0.15"/>
    <row r="1118" ht="12.95" customHeight="1" x14ac:dyDescent="0.15"/>
    <row r="1119" ht="12.95" customHeight="1" x14ac:dyDescent="0.15"/>
    <row r="1120" ht="12.95" customHeight="1" x14ac:dyDescent="0.15"/>
    <row r="1121" ht="12.95" customHeight="1" x14ac:dyDescent="0.15"/>
    <row r="1122" ht="12.95" customHeight="1" x14ac:dyDescent="0.15"/>
    <row r="1123" ht="12.95" customHeight="1" x14ac:dyDescent="0.15"/>
    <row r="1124" ht="12.95" customHeight="1" x14ac:dyDescent="0.15"/>
    <row r="1125" ht="12.95" customHeight="1" x14ac:dyDescent="0.15"/>
    <row r="1126" ht="12.95" customHeight="1" x14ac:dyDescent="0.15"/>
    <row r="1127" ht="12.95" customHeight="1" x14ac:dyDescent="0.15"/>
    <row r="1128" ht="12.95" customHeight="1" x14ac:dyDescent="0.15"/>
    <row r="1129" ht="12.95" customHeight="1" x14ac:dyDescent="0.15"/>
    <row r="1130" ht="12.95" customHeight="1" x14ac:dyDescent="0.15"/>
    <row r="1131" ht="12.95" customHeight="1" x14ac:dyDescent="0.15"/>
    <row r="1132" ht="12.95" customHeight="1" x14ac:dyDescent="0.15"/>
    <row r="1133" ht="12.95" customHeight="1" x14ac:dyDescent="0.15"/>
    <row r="1134" ht="12.95" customHeight="1" x14ac:dyDescent="0.15"/>
    <row r="1135" ht="12.95" customHeight="1" x14ac:dyDescent="0.15"/>
    <row r="1136" ht="12.95" customHeight="1" x14ac:dyDescent="0.15"/>
    <row r="1137" ht="12.95" customHeight="1" x14ac:dyDescent="0.15"/>
    <row r="1138" ht="12.95" customHeight="1" x14ac:dyDescent="0.15"/>
    <row r="1139" ht="12.95" customHeight="1" x14ac:dyDescent="0.15"/>
    <row r="1140" ht="12.95" customHeight="1" x14ac:dyDescent="0.15"/>
    <row r="1141" ht="12.95" customHeight="1" x14ac:dyDescent="0.15"/>
    <row r="1142" ht="12.95" customHeight="1" x14ac:dyDescent="0.15"/>
    <row r="1143" ht="12.95" customHeight="1" x14ac:dyDescent="0.15"/>
    <row r="1144" ht="12.95" customHeight="1" x14ac:dyDescent="0.15"/>
    <row r="1145" ht="12.95" customHeight="1" x14ac:dyDescent="0.15"/>
    <row r="1146" ht="12.95" customHeight="1" x14ac:dyDescent="0.15"/>
    <row r="1147" ht="12.95" customHeight="1" x14ac:dyDescent="0.15"/>
    <row r="1148" ht="12.95" customHeight="1" x14ac:dyDescent="0.15"/>
    <row r="1149" ht="12.95" customHeight="1" x14ac:dyDescent="0.15"/>
    <row r="1150" ht="12.95" customHeight="1" x14ac:dyDescent="0.15"/>
    <row r="1151" ht="12.95" customHeight="1" x14ac:dyDescent="0.15"/>
    <row r="1152" ht="12.95" customHeight="1" x14ac:dyDescent="0.15"/>
    <row r="1153" ht="12.95" customHeight="1" x14ac:dyDescent="0.15"/>
    <row r="1154" ht="12.95" customHeight="1" x14ac:dyDescent="0.15"/>
    <row r="1155" ht="12.95" customHeight="1" x14ac:dyDescent="0.15"/>
    <row r="1156" ht="12.95" customHeight="1" x14ac:dyDescent="0.15"/>
    <row r="1157" ht="12.95" customHeight="1" x14ac:dyDescent="0.15"/>
    <row r="1158" ht="12.95" customHeight="1" x14ac:dyDescent="0.15"/>
    <row r="1159" ht="12.95" customHeight="1" x14ac:dyDescent="0.15"/>
    <row r="1160" ht="12.95" customHeight="1" x14ac:dyDescent="0.15"/>
    <row r="1161" ht="12.95" customHeight="1" x14ac:dyDescent="0.15"/>
    <row r="1162" ht="12.95" customHeight="1" x14ac:dyDescent="0.15"/>
    <row r="1163" ht="12.95" customHeight="1" x14ac:dyDescent="0.15"/>
    <row r="1164" ht="12.95" customHeight="1" x14ac:dyDescent="0.15"/>
    <row r="1165" ht="12.95" customHeight="1" x14ac:dyDescent="0.15"/>
    <row r="1166" ht="12.95" customHeight="1" x14ac:dyDescent="0.15"/>
    <row r="1167" ht="12.95" customHeight="1" x14ac:dyDescent="0.15"/>
    <row r="1168" ht="12.95" customHeight="1" x14ac:dyDescent="0.15"/>
    <row r="1169" ht="12.95" customHeight="1" x14ac:dyDescent="0.15"/>
    <row r="1170" ht="12.95" customHeight="1" x14ac:dyDescent="0.15"/>
    <row r="1171" ht="12.95" customHeight="1" x14ac:dyDescent="0.15"/>
    <row r="1172" ht="12.95" customHeight="1" x14ac:dyDescent="0.15"/>
    <row r="1173" ht="12.95" customHeight="1" x14ac:dyDescent="0.15"/>
    <row r="1174" ht="12.95" customHeight="1" x14ac:dyDescent="0.15"/>
    <row r="1175" ht="12.95" customHeight="1" x14ac:dyDescent="0.15"/>
    <row r="1176" ht="12.95" customHeight="1" x14ac:dyDescent="0.15"/>
    <row r="1177" ht="12.95" customHeight="1" x14ac:dyDescent="0.15"/>
    <row r="1178" ht="12.95" customHeight="1" x14ac:dyDescent="0.15"/>
    <row r="1179" ht="12.95" customHeight="1" x14ac:dyDescent="0.15"/>
    <row r="1180" ht="12.95" customHeight="1" x14ac:dyDescent="0.15"/>
    <row r="1181" ht="12.95" customHeight="1" x14ac:dyDescent="0.15"/>
    <row r="1182" ht="12.95" customHeight="1" x14ac:dyDescent="0.15"/>
    <row r="1183" ht="12.95" customHeight="1" x14ac:dyDescent="0.15"/>
    <row r="1184" ht="12.95" customHeight="1" x14ac:dyDescent="0.15"/>
    <row r="1185" ht="12.95" customHeight="1" x14ac:dyDescent="0.15"/>
    <row r="1186" ht="12.95" customHeight="1" x14ac:dyDescent="0.15"/>
    <row r="1187" ht="12.95" customHeight="1" x14ac:dyDescent="0.15"/>
    <row r="1188" ht="12.95" customHeight="1" x14ac:dyDescent="0.15"/>
    <row r="1189" ht="12.95" customHeight="1" x14ac:dyDescent="0.15"/>
    <row r="1190" ht="12.95" customHeight="1" x14ac:dyDescent="0.15"/>
    <row r="1191" ht="12.95" customHeight="1" x14ac:dyDescent="0.15"/>
    <row r="1192" ht="12.95" customHeight="1" x14ac:dyDescent="0.15"/>
    <row r="1193" ht="12.95" customHeight="1" x14ac:dyDescent="0.15"/>
    <row r="1194" ht="12.95" customHeight="1" x14ac:dyDescent="0.15"/>
    <row r="1195" ht="12.95" customHeight="1" x14ac:dyDescent="0.15"/>
    <row r="1196" ht="12.95" customHeight="1" x14ac:dyDescent="0.15"/>
    <row r="1197" ht="12.95" customHeight="1" x14ac:dyDescent="0.15"/>
    <row r="1198" ht="12.95" customHeight="1" x14ac:dyDescent="0.15"/>
    <row r="1199" ht="12.95" customHeight="1" x14ac:dyDescent="0.15"/>
    <row r="1200" ht="12.95" customHeight="1" x14ac:dyDescent="0.15"/>
    <row r="1201" ht="12.95" customHeight="1" x14ac:dyDescent="0.15"/>
    <row r="1202" ht="12.95" customHeight="1" x14ac:dyDescent="0.15"/>
    <row r="1203" ht="12.95" customHeight="1" x14ac:dyDescent="0.15"/>
    <row r="1204" ht="12.95" customHeight="1" x14ac:dyDescent="0.15"/>
    <row r="1205" ht="12.95" customHeight="1" x14ac:dyDescent="0.15"/>
    <row r="1206" ht="12.95" customHeight="1" x14ac:dyDescent="0.15"/>
    <row r="1207" ht="12.95" customHeight="1" x14ac:dyDescent="0.15"/>
    <row r="1208" ht="12.95" customHeight="1" x14ac:dyDescent="0.15"/>
    <row r="1209" ht="12.95" customHeight="1" x14ac:dyDescent="0.15"/>
    <row r="1210" ht="12.95" customHeight="1" x14ac:dyDescent="0.15"/>
    <row r="1211" ht="12.95" customHeight="1" x14ac:dyDescent="0.15"/>
    <row r="1212" ht="12.95" customHeight="1" x14ac:dyDescent="0.15"/>
    <row r="1213" ht="12.95" customHeight="1" x14ac:dyDescent="0.15"/>
    <row r="1214" ht="12.95" customHeight="1" x14ac:dyDescent="0.15"/>
    <row r="1215" ht="12.95" customHeight="1" x14ac:dyDescent="0.15"/>
    <row r="1216" ht="12.95" customHeight="1" x14ac:dyDescent="0.15"/>
    <row r="1217" ht="12.95" customHeight="1" x14ac:dyDescent="0.15"/>
    <row r="1218" ht="12.95" customHeight="1" x14ac:dyDescent="0.15"/>
    <row r="1219" ht="12.95" customHeight="1" x14ac:dyDescent="0.15"/>
    <row r="1220" ht="12.95" customHeight="1" x14ac:dyDescent="0.15"/>
    <row r="1221" ht="12.95" customHeight="1" x14ac:dyDescent="0.15"/>
    <row r="1222" ht="12.95" customHeight="1" x14ac:dyDescent="0.15"/>
    <row r="1223" ht="12.95" customHeight="1" x14ac:dyDescent="0.15"/>
    <row r="1224" ht="12.95" customHeight="1" x14ac:dyDescent="0.15"/>
    <row r="1225" ht="12.95" customHeight="1" x14ac:dyDescent="0.15"/>
    <row r="1226" ht="12.95" customHeight="1" x14ac:dyDescent="0.15"/>
    <row r="1227" ht="12.95" customHeight="1" x14ac:dyDescent="0.15"/>
    <row r="1228" ht="12.95" customHeight="1" x14ac:dyDescent="0.15"/>
    <row r="1229" ht="12.95" customHeight="1" x14ac:dyDescent="0.15"/>
    <row r="1230" ht="12.95" customHeight="1" x14ac:dyDescent="0.15"/>
  </sheetData>
  <sheetProtection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AH71:AK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T60:U60"/>
    <mergeCell ref="T61:U61"/>
    <mergeCell ref="V61:Y61"/>
    <mergeCell ref="Z61:AC61"/>
    <mergeCell ref="J70:N71"/>
    <mergeCell ref="V72:X72"/>
    <mergeCell ref="AD75:AG75"/>
    <mergeCell ref="AH75:AK75"/>
    <mergeCell ref="T74:U74"/>
    <mergeCell ref="T75:U75"/>
    <mergeCell ref="AD69:AG69"/>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AH24:AK24"/>
    <mergeCell ref="Z25:AC25"/>
    <mergeCell ref="AD19:AG19"/>
    <mergeCell ref="N5:AE6"/>
    <mergeCell ref="Y13:AH13"/>
    <mergeCell ref="AD14:AG15"/>
    <mergeCell ref="V23:Y23"/>
    <mergeCell ref="T17:U17"/>
    <mergeCell ref="O13:U15"/>
    <mergeCell ref="AH21:AK2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x14ac:dyDescent="0.15"/>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x14ac:dyDescent="0.15">
      <c r="A1" s="92" t="s">
        <v>90</v>
      </c>
    </row>
    <row r="2" spans="1:28" ht="15" customHeight="1" x14ac:dyDescent="0.15">
      <c r="A2" s="93" t="s">
        <v>91</v>
      </c>
      <c r="B2" s="93" t="s">
        <v>85</v>
      </c>
      <c r="C2" s="93" t="s">
        <v>92</v>
      </c>
    </row>
    <row r="3" spans="1:28" ht="40.5" x14ac:dyDescent="0.15">
      <c r="A3" s="93"/>
      <c r="B3" s="93"/>
      <c r="C3" s="94" t="s">
        <v>247</v>
      </c>
      <c r="D3" s="94" t="s">
        <v>94</v>
      </c>
      <c r="E3" s="94" t="s">
        <v>95</v>
      </c>
      <c r="F3" s="216" t="s">
        <v>250</v>
      </c>
      <c r="G3" s="216" t="s">
        <v>252</v>
      </c>
      <c r="H3" s="216" t="s">
        <v>253</v>
      </c>
      <c r="J3" s="94"/>
      <c r="O3" s="107"/>
      <c r="P3" s="107"/>
    </row>
    <row r="4" spans="1:28" ht="15" customHeight="1" x14ac:dyDescent="0.15">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x14ac:dyDescent="0.15">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x14ac:dyDescent="0.15">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x14ac:dyDescent="0.15">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x14ac:dyDescent="0.15">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x14ac:dyDescent="0.15">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x14ac:dyDescent="0.15">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x14ac:dyDescent="0.15">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x14ac:dyDescent="0.15">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x14ac:dyDescent="0.15">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x14ac:dyDescent="0.15">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x14ac:dyDescent="0.15">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x14ac:dyDescent="0.15">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x14ac:dyDescent="0.15">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x14ac:dyDescent="0.15">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x14ac:dyDescent="0.15">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x14ac:dyDescent="0.15">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x14ac:dyDescent="0.15">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x14ac:dyDescent="0.15">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x14ac:dyDescent="0.15">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x14ac:dyDescent="0.15">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x14ac:dyDescent="0.15">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x14ac:dyDescent="0.15">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x14ac:dyDescent="0.15">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x14ac:dyDescent="0.15">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x14ac:dyDescent="0.15">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x14ac:dyDescent="0.15">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x14ac:dyDescent="0.15">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x14ac:dyDescent="0.15">
      <c r="B32" s="93"/>
    </row>
    <row r="33" spans="1:8" ht="15" customHeight="1" x14ac:dyDescent="0.15">
      <c r="A33" s="92" t="s">
        <v>128</v>
      </c>
    </row>
    <row r="34" spans="1:8" ht="15" customHeight="1" x14ac:dyDescent="0.15">
      <c r="A34" s="93" t="s">
        <v>91</v>
      </c>
      <c r="B34" s="93" t="s">
        <v>85</v>
      </c>
      <c r="C34" s="93" t="s">
        <v>92</v>
      </c>
    </row>
    <row r="35" spans="1:8" ht="27" x14ac:dyDescent="0.15">
      <c r="A35" s="93"/>
      <c r="B35" s="93"/>
      <c r="C35" s="94" t="s">
        <v>93</v>
      </c>
      <c r="D35" s="94" t="s">
        <v>94</v>
      </c>
      <c r="E35" s="94" t="s">
        <v>95</v>
      </c>
      <c r="F35" s="93" t="s">
        <v>129</v>
      </c>
      <c r="G35" s="93" t="s">
        <v>130</v>
      </c>
      <c r="H35" s="92" t="s">
        <v>246</v>
      </c>
    </row>
    <row r="36" spans="1:8" ht="15" customHeight="1" x14ac:dyDescent="0.15">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x14ac:dyDescent="0.15">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x14ac:dyDescent="0.15">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x14ac:dyDescent="0.15">
      <c r="A39" s="98" t="s">
        <v>77</v>
      </c>
      <c r="B39" s="93" t="s">
        <v>89</v>
      </c>
      <c r="C39" s="92" t="e">
        <f t="shared" si="11"/>
        <v>#REF!</v>
      </c>
      <c r="D39" s="92" t="e">
        <f t="shared" si="12"/>
        <v>#REF!</v>
      </c>
      <c r="E39" s="92" t="e">
        <f t="shared" si="13"/>
        <v>#REF!</v>
      </c>
      <c r="F39" s="155" t="e">
        <f t="shared" si="15"/>
        <v>#REF!</v>
      </c>
      <c r="G39" s="158" t="e">
        <f t="shared" si="14"/>
        <v>#REF!</v>
      </c>
    </row>
    <row r="40" spans="1:8" ht="15" customHeight="1" x14ac:dyDescent="0.15">
      <c r="A40" s="98" t="s">
        <v>56</v>
      </c>
      <c r="B40" s="93" t="s">
        <v>89</v>
      </c>
      <c r="C40" s="92" t="e">
        <f t="shared" si="11"/>
        <v>#REF!</v>
      </c>
      <c r="D40" s="92" t="e">
        <f t="shared" si="12"/>
        <v>#REF!</v>
      </c>
      <c r="E40" s="92" t="e">
        <f t="shared" si="13"/>
        <v>#REF!</v>
      </c>
      <c r="F40" s="155" t="e">
        <f t="shared" si="15"/>
        <v>#REF!</v>
      </c>
      <c r="G40" s="158" t="e">
        <f t="shared" si="14"/>
        <v>#REF!</v>
      </c>
    </row>
    <row r="41" spans="1:8" ht="15" customHeight="1" x14ac:dyDescent="0.15">
      <c r="A41" s="98" t="s">
        <v>78</v>
      </c>
      <c r="B41" s="93" t="s">
        <v>89</v>
      </c>
      <c r="C41" s="92" t="e">
        <f t="shared" si="11"/>
        <v>#REF!</v>
      </c>
      <c r="D41" s="92" t="e">
        <f t="shared" si="12"/>
        <v>#REF!</v>
      </c>
      <c r="E41" s="92" t="e">
        <f t="shared" si="13"/>
        <v>#REF!</v>
      </c>
      <c r="F41" s="155" t="e">
        <f t="shared" si="15"/>
        <v>#REF!</v>
      </c>
      <c r="G41" s="158" t="e">
        <f t="shared" si="14"/>
        <v>#REF!</v>
      </c>
    </row>
    <row r="42" spans="1:8" ht="15" customHeight="1" x14ac:dyDescent="0.15">
      <c r="A42" s="98" t="s">
        <v>79</v>
      </c>
      <c r="B42" s="93" t="s">
        <v>89</v>
      </c>
      <c r="C42" s="92" t="e">
        <f t="shared" si="11"/>
        <v>#REF!</v>
      </c>
      <c r="D42" s="92" t="e">
        <f t="shared" si="12"/>
        <v>#REF!</v>
      </c>
      <c r="E42" s="92" t="e">
        <f t="shared" si="13"/>
        <v>#REF!</v>
      </c>
      <c r="F42" s="155" t="e">
        <f t="shared" si="15"/>
        <v>#REF!</v>
      </c>
      <c r="G42" s="158" t="e">
        <f t="shared" si="14"/>
        <v>#REF!</v>
      </c>
    </row>
    <row r="43" spans="1:8" ht="15" customHeight="1" x14ac:dyDescent="0.15">
      <c r="A43" s="98" t="s">
        <v>80</v>
      </c>
      <c r="B43" s="93" t="s">
        <v>89</v>
      </c>
      <c r="C43" s="92" t="e">
        <f t="shared" si="11"/>
        <v>#REF!</v>
      </c>
      <c r="D43" s="92" t="e">
        <f t="shared" si="12"/>
        <v>#REF!</v>
      </c>
      <c r="E43" s="92" t="e">
        <f t="shared" si="13"/>
        <v>#REF!</v>
      </c>
      <c r="F43" s="155" t="e">
        <f t="shared" si="15"/>
        <v>#REF!</v>
      </c>
      <c r="G43" s="158" t="e">
        <f t="shared" si="14"/>
        <v>#REF!</v>
      </c>
    </row>
    <row r="44" spans="1:8" ht="15" customHeight="1" x14ac:dyDescent="0.15">
      <c r="A44" s="102" t="s">
        <v>81</v>
      </c>
      <c r="B44" s="100" t="s">
        <v>89</v>
      </c>
      <c r="C44" s="99" t="e">
        <f t="shared" si="11"/>
        <v>#REF!</v>
      </c>
      <c r="D44" s="99" t="e">
        <f t="shared" si="12"/>
        <v>#REF!</v>
      </c>
      <c r="E44" s="99" t="e">
        <f t="shared" si="13"/>
        <v>#REF!</v>
      </c>
      <c r="F44" s="156" t="e">
        <f t="shared" si="15"/>
        <v>#REF!</v>
      </c>
      <c r="G44" s="159" t="e">
        <f t="shared" si="14"/>
        <v>#REF!</v>
      </c>
    </row>
    <row r="45" spans="1:8" ht="15" customHeight="1" x14ac:dyDescent="0.15">
      <c r="A45" s="105"/>
      <c r="B45" s="103"/>
      <c r="C45" s="103" t="e">
        <f t="shared" ref="C45:G45" si="16">SUM(C36:C44)</f>
        <v>#REF!</v>
      </c>
      <c r="D45" s="103" t="e">
        <f t="shared" si="16"/>
        <v>#REF!</v>
      </c>
      <c r="E45" s="103" t="e">
        <f t="shared" si="16"/>
        <v>#REF!</v>
      </c>
      <c r="F45" s="103" t="e">
        <f t="shared" si="16"/>
        <v>#REF!</v>
      </c>
      <c r="G45" s="106" t="e">
        <f t="shared" si="16"/>
        <v>#REF!</v>
      </c>
    </row>
    <row r="48" spans="1:8" ht="15" customHeight="1" x14ac:dyDescent="0.15">
      <c r="A48" s="92" t="s">
        <v>131</v>
      </c>
    </row>
    <row r="49" spans="1:18" ht="40.5" x14ac:dyDescent="0.1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x14ac:dyDescent="0.15">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x14ac:dyDescent="0.15">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x14ac:dyDescent="0.15">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x14ac:dyDescent="0.15">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x14ac:dyDescent="0.15">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x14ac:dyDescent="0.15">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x14ac:dyDescent="0.15">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x14ac:dyDescent="0.15">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x14ac:dyDescent="0.15">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x14ac:dyDescent="0.15">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x14ac:dyDescent="0.15">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x14ac:dyDescent="0.15">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x14ac:dyDescent="0.15">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x14ac:dyDescent="0.15">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x14ac:dyDescent="0.15">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x14ac:dyDescent="0.15">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x14ac:dyDescent="0.15">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x14ac:dyDescent="0.15">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x14ac:dyDescent="0.15">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x14ac:dyDescent="0.15">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x14ac:dyDescent="0.15">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x14ac:dyDescent="0.15">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x14ac:dyDescent="0.15">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x14ac:dyDescent="0.15">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x14ac:dyDescent="0.15">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x14ac:dyDescent="0.15">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x14ac:dyDescent="0.15">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x14ac:dyDescent="0.15">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x14ac:dyDescent="0.15">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x14ac:dyDescent="0.15">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x14ac:dyDescent="0.15">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x14ac:dyDescent="0.15">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x14ac:dyDescent="0.15">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x14ac:dyDescent="0.15">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x14ac:dyDescent="0.15">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x14ac:dyDescent="0.15">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x14ac:dyDescent="0.15">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x14ac:dyDescent="0.15">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x14ac:dyDescent="0.15">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x14ac:dyDescent="0.15">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x14ac:dyDescent="0.15">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x14ac:dyDescent="0.15">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x14ac:dyDescent="0.15">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x14ac:dyDescent="0.15">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x14ac:dyDescent="0.15">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x14ac:dyDescent="0.15">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x14ac:dyDescent="0.15">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x14ac:dyDescent="0.15">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x14ac:dyDescent="0.15">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x14ac:dyDescent="0.15">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x14ac:dyDescent="0.15">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x14ac:dyDescent="0.15">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x14ac:dyDescent="0.15">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x14ac:dyDescent="0.15">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x14ac:dyDescent="0.15">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x14ac:dyDescent="0.15">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x14ac:dyDescent="0.15">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x14ac:dyDescent="0.15">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x14ac:dyDescent="0.15">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x14ac:dyDescent="0.15">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x14ac:dyDescent="0.15">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x14ac:dyDescent="0.15">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x14ac:dyDescent="0.15">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x14ac:dyDescent="0.15">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x14ac:dyDescent="0.15">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x14ac:dyDescent="0.15">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x14ac:dyDescent="0.15">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x14ac:dyDescent="0.15">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x14ac:dyDescent="0.15">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x14ac:dyDescent="0.15">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x14ac:dyDescent="0.15">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x14ac:dyDescent="0.15">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x14ac:dyDescent="0.15">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x14ac:dyDescent="0.15">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x14ac:dyDescent="0.15">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x14ac:dyDescent="0.15">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x14ac:dyDescent="0.15">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x14ac:dyDescent="0.15">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x14ac:dyDescent="0.15">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x14ac:dyDescent="0.15">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x14ac:dyDescent="0.15">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x14ac:dyDescent="0.15">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x14ac:dyDescent="0.15">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x14ac:dyDescent="0.15">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x14ac:dyDescent="0.15">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x14ac:dyDescent="0.15">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x14ac:dyDescent="0.15">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x14ac:dyDescent="0.15">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x14ac:dyDescent="0.15">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x14ac:dyDescent="0.15">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x14ac:dyDescent="0.15">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x14ac:dyDescent="0.15">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x14ac:dyDescent="0.15">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x14ac:dyDescent="0.15">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x14ac:dyDescent="0.15">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x14ac:dyDescent="0.15">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x14ac:dyDescent="0.15">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x14ac:dyDescent="0.15">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x14ac:dyDescent="0.15">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x14ac:dyDescent="0.15">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x14ac:dyDescent="0.15">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x14ac:dyDescent="0.15">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x14ac:dyDescent="0.15">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x14ac:dyDescent="0.15">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x14ac:dyDescent="0.15">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x14ac:dyDescent="0.15">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x14ac:dyDescent="0.15">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x14ac:dyDescent="0.15">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x14ac:dyDescent="0.15">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x14ac:dyDescent="0.15">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x14ac:dyDescent="0.15">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x14ac:dyDescent="0.15">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x14ac:dyDescent="0.15">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x14ac:dyDescent="0.15">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x14ac:dyDescent="0.15">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x14ac:dyDescent="0.15">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x14ac:dyDescent="0.15">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x14ac:dyDescent="0.15">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x14ac:dyDescent="0.15">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x14ac:dyDescent="0.15">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x14ac:dyDescent="0.15">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x14ac:dyDescent="0.15">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x14ac:dyDescent="0.15">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x14ac:dyDescent="0.15">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x14ac:dyDescent="0.15">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x14ac:dyDescent="0.15">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x14ac:dyDescent="0.15">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x14ac:dyDescent="0.15">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x14ac:dyDescent="0.15">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x14ac:dyDescent="0.15">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x14ac:dyDescent="0.15">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x14ac:dyDescent="0.15">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x14ac:dyDescent="0.15">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x14ac:dyDescent="0.15">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x14ac:dyDescent="0.15">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x14ac:dyDescent="0.15">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x14ac:dyDescent="0.15">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x14ac:dyDescent="0.15">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x14ac:dyDescent="0.15">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x14ac:dyDescent="0.15">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x14ac:dyDescent="0.15">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x14ac:dyDescent="0.15">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x14ac:dyDescent="0.15">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x14ac:dyDescent="0.15">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x14ac:dyDescent="0.15">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x14ac:dyDescent="0.15">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x14ac:dyDescent="0.15">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x14ac:dyDescent="0.15">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x14ac:dyDescent="0.15">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x14ac:dyDescent="0.15">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x14ac:dyDescent="0.15">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x14ac:dyDescent="0.15">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x14ac:dyDescent="0.15">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x14ac:dyDescent="0.15">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x14ac:dyDescent="0.15">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x14ac:dyDescent="0.15">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x14ac:dyDescent="0.15">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x14ac:dyDescent="0.15">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x14ac:dyDescent="0.15">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x14ac:dyDescent="0.15">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x14ac:dyDescent="0.15">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x14ac:dyDescent="0.15">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x14ac:dyDescent="0.15">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x14ac:dyDescent="0.15">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x14ac:dyDescent="0.15">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x14ac:dyDescent="0.15">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x14ac:dyDescent="0.15">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x14ac:dyDescent="0.15">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x14ac:dyDescent="0.15">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x14ac:dyDescent="0.15">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x14ac:dyDescent="0.15">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x14ac:dyDescent="0.15">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x14ac:dyDescent="0.15">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x14ac:dyDescent="0.15">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x14ac:dyDescent="0.15">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x14ac:dyDescent="0.15">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x14ac:dyDescent="0.15">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x14ac:dyDescent="0.15">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x14ac:dyDescent="0.15">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x14ac:dyDescent="0.15">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x14ac:dyDescent="0.15">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x14ac:dyDescent="0.15">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x14ac:dyDescent="0.15">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x14ac:dyDescent="0.15">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x14ac:dyDescent="0.15">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x14ac:dyDescent="0.15">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x14ac:dyDescent="0.15">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x14ac:dyDescent="0.15">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x14ac:dyDescent="0.15">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x14ac:dyDescent="0.15">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x14ac:dyDescent="0.15">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x14ac:dyDescent="0.15">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x14ac:dyDescent="0.15">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x14ac:dyDescent="0.15">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x14ac:dyDescent="0.15">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x14ac:dyDescent="0.15">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x14ac:dyDescent="0.15">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x14ac:dyDescent="0.15">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x14ac:dyDescent="0.15">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x14ac:dyDescent="0.15">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x14ac:dyDescent="0.15">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x14ac:dyDescent="0.15">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x14ac:dyDescent="0.15">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x14ac:dyDescent="0.15">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x14ac:dyDescent="0.15">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x14ac:dyDescent="0.15">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x14ac:dyDescent="0.15">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x14ac:dyDescent="0.15">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x14ac:dyDescent="0.15">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x14ac:dyDescent="0.15">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x14ac:dyDescent="0.15">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x14ac:dyDescent="0.15">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x14ac:dyDescent="0.15">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x14ac:dyDescent="0.15">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x14ac:dyDescent="0.15">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x14ac:dyDescent="0.15">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x14ac:dyDescent="0.15">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x14ac:dyDescent="0.15">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x14ac:dyDescent="0.15">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x14ac:dyDescent="0.15">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x14ac:dyDescent="0.15">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x14ac:dyDescent="0.15">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x14ac:dyDescent="0.15">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x14ac:dyDescent="0.15">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x14ac:dyDescent="0.15">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x14ac:dyDescent="0.15">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x14ac:dyDescent="0.15">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x14ac:dyDescent="0.15">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x14ac:dyDescent="0.15">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x14ac:dyDescent="0.15">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x14ac:dyDescent="0.15">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x14ac:dyDescent="0.15">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x14ac:dyDescent="0.15">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x14ac:dyDescent="0.15">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x14ac:dyDescent="0.15">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x14ac:dyDescent="0.15">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x14ac:dyDescent="0.15">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x14ac:dyDescent="0.15">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x14ac:dyDescent="0.15">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x14ac:dyDescent="0.15">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x14ac:dyDescent="0.15">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x14ac:dyDescent="0.15">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x14ac:dyDescent="0.15">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x14ac:dyDescent="0.15">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x14ac:dyDescent="0.15">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x14ac:dyDescent="0.15">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x14ac:dyDescent="0.15">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x14ac:dyDescent="0.15">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x14ac:dyDescent="0.15">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x14ac:dyDescent="0.15">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x14ac:dyDescent="0.15">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x14ac:dyDescent="0.15">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x14ac:dyDescent="0.15">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x14ac:dyDescent="0.15">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x14ac:dyDescent="0.15">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x14ac:dyDescent="0.15">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x14ac:dyDescent="0.15">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x14ac:dyDescent="0.15">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x14ac:dyDescent="0.15">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x14ac:dyDescent="0.15">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x14ac:dyDescent="0.15">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x14ac:dyDescent="0.15">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x14ac:dyDescent="0.15">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x14ac:dyDescent="0.15">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x14ac:dyDescent="0.15">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x14ac:dyDescent="0.15">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x14ac:dyDescent="0.1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x14ac:dyDescent="0.15">
      <c r="B2" s="126" t="s">
        <v>172</v>
      </c>
    </row>
    <row r="4" spans="2:10" x14ac:dyDescent="0.15">
      <c r="B4" s="85" t="s">
        <v>137</v>
      </c>
    </row>
    <row r="5" spans="2:10" x14ac:dyDescent="0.15">
      <c r="C5" s="85" t="s">
        <v>170</v>
      </c>
      <c r="D5" s="2"/>
      <c r="E5" s="2"/>
      <c r="F5" s="2"/>
      <c r="G5" s="2"/>
      <c r="H5" s="2"/>
      <c r="I5" s="2"/>
    </row>
    <row r="6" spans="2:10" x14ac:dyDescent="0.15">
      <c r="C6" s="574" t="s">
        <v>138</v>
      </c>
      <c r="D6" s="575"/>
      <c r="E6" s="575"/>
      <c r="F6" s="575"/>
      <c r="G6" s="575"/>
      <c r="H6" s="575"/>
      <c r="I6" s="575"/>
      <c r="J6" s="576"/>
    </row>
    <row r="7" spans="2:10" x14ac:dyDescent="0.15">
      <c r="C7" s="577"/>
      <c r="D7" s="578"/>
      <c r="E7" s="578"/>
      <c r="F7" s="578"/>
      <c r="G7" s="578"/>
      <c r="H7" s="578"/>
      <c r="I7" s="578"/>
      <c r="J7" s="579"/>
    </row>
    <row r="8" spans="2:10" x14ac:dyDescent="0.15">
      <c r="C8" s="564" t="s">
        <v>139</v>
      </c>
      <c r="D8" s="580"/>
      <c r="E8" s="574" t="s">
        <v>140</v>
      </c>
      <c r="F8" s="575"/>
      <c r="G8" s="575"/>
      <c r="H8" s="575"/>
      <c r="I8" s="575"/>
      <c r="J8" s="576"/>
    </row>
    <row r="9" spans="2:10" x14ac:dyDescent="0.15">
      <c r="C9" s="564"/>
      <c r="D9" s="580"/>
      <c r="E9" s="577"/>
      <c r="F9" s="578"/>
      <c r="G9" s="578"/>
      <c r="H9" s="578"/>
      <c r="I9" s="578"/>
      <c r="J9" s="579"/>
    </row>
    <row r="10" spans="2:10" ht="11.25" customHeight="1" x14ac:dyDescent="0.15">
      <c r="C10" s="564"/>
      <c r="D10" s="580"/>
      <c r="E10" s="564" t="s">
        <v>180</v>
      </c>
      <c r="F10" s="565"/>
      <c r="G10" s="564" t="s">
        <v>173</v>
      </c>
      <c r="H10" s="565"/>
      <c r="I10" s="564" t="s">
        <v>174</v>
      </c>
      <c r="J10" s="565"/>
    </row>
    <row r="11" spans="2:10" ht="11.25" customHeight="1" x14ac:dyDescent="0.15">
      <c r="C11" s="581"/>
      <c r="D11" s="582"/>
      <c r="E11" s="566"/>
      <c r="F11" s="567"/>
      <c r="G11" s="566"/>
      <c r="H11" s="567"/>
      <c r="I11" s="566"/>
      <c r="J11" s="567"/>
    </row>
    <row r="12" spans="2:10" x14ac:dyDescent="0.15">
      <c r="C12" s="122" t="s">
        <v>166</v>
      </c>
      <c r="D12" s="124" t="s">
        <v>167</v>
      </c>
      <c r="E12" s="122" t="s">
        <v>166</v>
      </c>
      <c r="F12" s="124" t="s">
        <v>167</v>
      </c>
      <c r="G12" s="122" t="s">
        <v>0</v>
      </c>
      <c r="H12" s="124" t="s">
        <v>167</v>
      </c>
      <c r="I12" s="122" t="s">
        <v>0</v>
      </c>
      <c r="J12" s="124" t="s">
        <v>167</v>
      </c>
    </row>
    <row r="13" spans="2:10" x14ac:dyDescent="0.15">
      <c r="C13" s="125">
        <v>2007</v>
      </c>
      <c r="D13" s="124" t="s">
        <v>168</v>
      </c>
      <c r="E13" s="125">
        <v>2015</v>
      </c>
      <c r="F13" s="124" t="s">
        <v>168</v>
      </c>
      <c r="G13" s="125">
        <v>2018</v>
      </c>
      <c r="H13" s="124" t="s">
        <v>168</v>
      </c>
      <c r="I13" s="125">
        <v>2018</v>
      </c>
      <c r="J13" s="124" t="s">
        <v>169</v>
      </c>
    </row>
    <row r="14" spans="2:10" x14ac:dyDescent="0.15">
      <c r="C14" s="558" t="str">
        <f>TEXT(DATE(LEFT(C13,4),1,1),"ggge年")&amp;D13</f>
        <v>平成19年3月31日</v>
      </c>
      <c r="D14" s="559"/>
      <c r="E14" s="558" t="str">
        <f>TEXT(DATE(LEFT(E13,4),1,1),"ggge年")&amp;F13</f>
        <v>平成27年3月31日</v>
      </c>
      <c r="F14" s="559"/>
      <c r="G14" s="558" t="str">
        <f>TEXT(DATE(LEFT(G13,4),1,1),"ggge年")&amp;H13</f>
        <v>平成30年3月31日</v>
      </c>
      <c r="H14" s="559"/>
      <c r="I14" s="558" t="str">
        <f>TEXT(DATE(LEFT(I13,4),1,1),"ggge年")&amp;J13</f>
        <v>平成30年4月1日</v>
      </c>
      <c r="J14" s="559"/>
    </row>
    <row r="15" spans="2:10" x14ac:dyDescent="0.15">
      <c r="C15" s="560">
        <f>DATEVALUE(C14)</f>
        <v>39172</v>
      </c>
      <c r="D15" s="561"/>
      <c r="E15" s="560">
        <f>DATEVALUE(E14)</f>
        <v>42094</v>
      </c>
      <c r="F15" s="561"/>
      <c r="G15" s="560">
        <f>DATEVALUE(G14)</f>
        <v>43190</v>
      </c>
      <c r="H15" s="561"/>
      <c r="I15" s="560">
        <f>DATEVALUE(I14)</f>
        <v>43191</v>
      </c>
      <c r="J15" s="561"/>
    </row>
    <row r="18" spans="2:16" x14ac:dyDescent="0.15">
      <c r="B18" s="85" t="s">
        <v>141</v>
      </c>
    </row>
    <row r="19" spans="2:16" x14ac:dyDescent="0.15">
      <c r="C19" s="85" t="s">
        <v>171</v>
      </c>
      <c r="D19" s="2"/>
      <c r="E19" s="2"/>
      <c r="F19" s="2"/>
      <c r="G19" s="2"/>
      <c r="H19" s="2"/>
      <c r="I19" s="2"/>
    </row>
    <row r="20" spans="2:16" x14ac:dyDescent="0.15">
      <c r="C20" s="90" t="s">
        <v>142</v>
      </c>
      <c r="D20" s="109">
        <v>1</v>
      </c>
      <c r="E20" s="110" t="s">
        <v>143</v>
      </c>
    </row>
    <row r="21" spans="2:16" x14ac:dyDescent="0.15">
      <c r="C21" s="90" t="s">
        <v>144</v>
      </c>
      <c r="D21" s="109">
        <v>2</v>
      </c>
      <c r="E21" s="110" t="s">
        <v>145</v>
      </c>
    </row>
    <row r="24" spans="2:16" x14ac:dyDescent="0.15">
      <c r="B24" s="85" t="s">
        <v>178</v>
      </c>
    </row>
    <row r="25" spans="2:16" x14ac:dyDescent="0.15">
      <c r="C25" s="85" t="s">
        <v>179</v>
      </c>
    </row>
    <row r="26" spans="2:16" x14ac:dyDescent="0.15">
      <c r="D26" s="109">
        <v>32</v>
      </c>
    </row>
    <row r="29" spans="2:16" x14ac:dyDescent="0.15">
      <c r="B29" s="85" t="s">
        <v>146</v>
      </c>
    </row>
    <row r="30" spans="2:16" x14ac:dyDescent="0.15">
      <c r="C30" s="85" t="s">
        <v>147</v>
      </c>
    </row>
    <row r="31" spans="2:16" ht="11.25" customHeight="1" x14ac:dyDescent="0.15">
      <c r="C31" s="574" t="s">
        <v>208</v>
      </c>
      <c r="D31" s="575"/>
      <c r="E31" s="575"/>
      <c r="F31" s="575"/>
      <c r="G31" s="575"/>
      <c r="H31" s="575"/>
      <c r="I31" s="575"/>
      <c r="J31" s="575"/>
      <c r="K31" s="575"/>
      <c r="L31" s="575"/>
      <c r="M31" s="575"/>
      <c r="N31" s="575"/>
      <c r="O31" s="575"/>
      <c r="P31" s="576"/>
    </row>
    <row r="32" spans="2:16" ht="11.25" customHeight="1" x14ac:dyDescent="0.15">
      <c r="C32" s="577"/>
      <c r="D32" s="578"/>
      <c r="E32" s="578"/>
      <c r="F32" s="578"/>
      <c r="G32" s="578"/>
      <c r="H32" s="578"/>
      <c r="I32" s="578"/>
      <c r="J32" s="578"/>
      <c r="K32" s="578"/>
      <c r="L32" s="578"/>
      <c r="M32" s="578"/>
      <c r="N32" s="578"/>
      <c r="O32" s="578"/>
      <c r="P32" s="579"/>
    </row>
    <row r="33" spans="3:19" ht="11.25" customHeight="1" x14ac:dyDescent="0.15">
      <c r="C33" s="613" t="s">
        <v>209</v>
      </c>
      <c r="D33" s="614"/>
      <c r="E33" s="614"/>
      <c r="F33" s="614"/>
      <c r="G33" s="615" t="s">
        <v>210</v>
      </c>
      <c r="H33" s="614"/>
      <c r="I33" s="614"/>
      <c r="J33" s="616"/>
      <c r="K33" s="615" t="s">
        <v>211</v>
      </c>
      <c r="L33" s="614"/>
      <c r="M33" s="614"/>
      <c r="N33" s="616"/>
      <c r="O33" s="615" t="s">
        <v>212</v>
      </c>
      <c r="P33" s="230"/>
    </row>
    <row r="34" spans="3:19" ht="11.25" customHeight="1" x14ac:dyDescent="0.15">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x14ac:dyDescent="0.15">
      <c r="C35" s="558" t="str">
        <f>TEXT(DATE(LEFT(C34,4),1,1),"ggge年")&amp;D34</f>
        <v>平成21年4月1日</v>
      </c>
      <c r="D35" s="559"/>
      <c r="E35" s="634" t="str">
        <f>TEXT(DATE(LEFT(E34,4),1,1),"ggge年")&amp;F34</f>
        <v>平成24年3月31日</v>
      </c>
      <c r="F35" s="635"/>
      <c r="G35" s="634" t="str">
        <f>TEXT(DATE(LEFT(G34,4),1,1),"ggge年")&amp;H34</f>
        <v>平成24年4月1日</v>
      </c>
      <c r="H35" s="559"/>
      <c r="I35" s="634" t="str">
        <f>TEXT(DATE(LEFT(I34,4),1,1),"ggge年")&amp;J34</f>
        <v>平成27年3月31日</v>
      </c>
      <c r="J35" s="635"/>
      <c r="K35" s="634" t="str">
        <f>TEXT(DATE(LEFT(K34,4),1,1),"ggge年")&amp;L34</f>
        <v>平成27年4月1日</v>
      </c>
      <c r="L35" s="559"/>
      <c r="M35" s="634" t="str">
        <f>TEXT(DATE(LEFT(M34,4),1,1),"ggge年")&amp;N34</f>
        <v>平成30年3月31日</v>
      </c>
      <c r="N35" s="635"/>
      <c r="O35" s="634" t="str">
        <f>TEXT(DATE(LEFT(O34,4),1,1),"ggge年")&amp;P34</f>
        <v>平成30年4月1日</v>
      </c>
      <c r="P35" s="559"/>
    </row>
    <row r="36" spans="3:19" ht="11.25" customHeight="1" x14ac:dyDescent="0.15">
      <c r="C36" s="560">
        <f>DATEVALUE(C35)</f>
        <v>39904</v>
      </c>
      <c r="D36" s="561"/>
      <c r="E36" s="636">
        <f>DATEVALUE(E35)</f>
        <v>40999</v>
      </c>
      <c r="F36" s="637"/>
      <c r="G36" s="636">
        <f>DATEVALUE(G35)</f>
        <v>41000</v>
      </c>
      <c r="H36" s="561"/>
      <c r="I36" s="636">
        <f>DATEVALUE(I35)</f>
        <v>42094</v>
      </c>
      <c r="J36" s="637"/>
      <c r="K36" s="636">
        <f>DATEVALUE(K35)</f>
        <v>42095</v>
      </c>
      <c r="L36" s="561"/>
      <c r="M36" s="636">
        <f>DATEVALUE(M35)</f>
        <v>43190</v>
      </c>
      <c r="N36" s="637"/>
      <c r="O36" s="636">
        <f>DATEVALUE(O35)</f>
        <v>43191</v>
      </c>
      <c r="P36" s="561"/>
    </row>
    <row r="37" spans="3:19" ht="12" thickBot="1" x14ac:dyDescent="0.2"/>
    <row r="38" spans="3:19" ht="13.5" x14ac:dyDescent="0.15">
      <c r="C38" s="590" t="s">
        <v>84</v>
      </c>
      <c r="D38" s="591"/>
      <c r="E38" s="591"/>
      <c r="F38" s="592"/>
      <c r="G38" s="597" t="s">
        <v>72</v>
      </c>
      <c r="H38" s="264"/>
      <c r="I38" s="264"/>
      <c r="J38" s="264"/>
      <c r="K38" s="264"/>
      <c r="L38" s="264"/>
      <c r="M38" s="264"/>
      <c r="N38" s="265"/>
    </row>
    <row r="39" spans="3:19" ht="11.25" customHeight="1" x14ac:dyDescent="0.15">
      <c r="C39" s="593"/>
      <c r="D39" s="594"/>
      <c r="E39" s="594"/>
      <c r="F39" s="595"/>
      <c r="G39" s="598" t="str">
        <f>C33&amp;CHAR(10)&amp;"工事開始日が"&amp;CHAR(10)&amp;C35&amp;"～"&amp;CHAR(10)&amp;E35&amp;CHAR(10)&amp;"のもの"</f>
        <v>①
工事開始日が
平成21年4月1日～
平成24年3月31日
のもの</v>
      </c>
      <c r="H39" s="599"/>
      <c r="I39" s="604" t="str">
        <f>G33&amp;CHAR(10)&amp;"工事開始日が"&amp;CHAR(10)&amp;G35&amp;"～"&amp;CHAR(10)&amp;I35&amp;CHAR(10)&amp;"のもの"</f>
        <v>②
工事開始日が
平成24年4月1日～
平成27年3月31日
のもの</v>
      </c>
      <c r="J39" s="599"/>
      <c r="K39" s="604" t="str">
        <f>K33&amp;CHAR(10)&amp;"工事開始日が"&amp;CHAR(10)&amp;K35&amp;"～"&amp;CHAR(10)&amp;M35&amp;CHAR(10)&amp;"のもの"</f>
        <v>③
工事開始日が
平成27年4月1日～
平成30年3月31日
のもの</v>
      </c>
      <c r="L39" s="599"/>
      <c r="M39" s="607" t="str">
        <f>O33&amp;CHAR(10)&amp;"工事開始日が"&amp;CHAR(10)&amp;O35&amp;CHAR(10)&amp;"以降のもの"</f>
        <v>④
工事開始日が
平成30年4月1日
以降のもの</v>
      </c>
      <c r="N39" s="608"/>
    </row>
    <row r="40" spans="3:19" ht="11.25" customHeight="1" x14ac:dyDescent="0.15">
      <c r="C40" s="593"/>
      <c r="D40" s="594"/>
      <c r="E40" s="594"/>
      <c r="F40" s="595"/>
      <c r="G40" s="600"/>
      <c r="H40" s="601"/>
      <c r="I40" s="605"/>
      <c r="J40" s="601"/>
      <c r="K40" s="605"/>
      <c r="L40" s="601"/>
      <c r="M40" s="609"/>
      <c r="N40" s="610"/>
    </row>
    <row r="41" spans="3:19" ht="11.25" customHeight="1" x14ac:dyDescent="0.15">
      <c r="C41" s="593"/>
      <c r="D41" s="594"/>
      <c r="E41" s="594"/>
      <c r="F41" s="595"/>
      <c r="G41" s="600"/>
      <c r="H41" s="601"/>
      <c r="I41" s="605"/>
      <c r="J41" s="601"/>
      <c r="K41" s="605"/>
      <c r="L41" s="601"/>
      <c r="M41" s="609"/>
      <c r="N41" s="610"/>
    </row>
    <row r="42" spans="3:19" x14ac:dyDescent="0.15">
      <c r="C42" s="593"/>
      <c r="D42" s="594"/>
      <c r="E42" s="594"/>
      <c r="F42" s="595"/>
      <c r="G42" s="600"/>
      <c r="H42" s="601"/>
      <c r="I42" s="605"/>
      <c r="J42" s="601"/>
      <c r="K42" s="605"/>
      <c r="L42" s="601"/>
      <c r="M42" s="609"/>
      <c r="N42" s="610"/>
    </row>
    <row r="43" spans="3:19" x14ac:dyDescent="0.15">
      <c r="C43" s="593"/>
      <c r="D43" s="594"/>
      <c r="E43" s="594"/>
      <c r="F43" s="595"/>
      <c r="G43" s="602"/>
      <c r="H43" s="603"/>
      <c r="I43" s="606"/>
      <c r="J43" s="603"/>
      <c r="K43" s="606"/>
      <c r="L43" s="603"/>
      <c r="M43" s="611"/>
      <c r="N43" s="612"/>
    </row>
    <row r="44" spans="3:19" x14ac:dyDescent="0.15">
      <c r="C44" s="596"/>
      <c r="D44" s="578"/>
      <c r="E44" s="578"/>
      <c r="F44" s="579"/>
      <c r="G44" s="111" t="s">
        <v>148</v>
      </c>
      <c r="H44" s="111" t="s">
        <v>73</v>
      </c>
      <c r="I44" s="111" t="s">
        <v>148</v>
      </c>
      <c r="J44" s="111" t="s">
        <v>73</v>
      </c>
      <c r="K44" s="111" t="s">
        <v>148</v>
      </c>
      <c r="L44" s="111" t="s">
        <v>73</v>
      </c>
      <c r="M44" s="111" t="s">
        <v>148</v>
      </c>
      <c r="N44" s="112" t="s">
        <v>73</v>
      </c>
    </row>
    <row r="45" spans="3:19" ht="13.5" x14ac:dyDescent="0.15">
      <c r="C45" s="584" t="s">
        <v>149</v>
      </c>
      <c r="D45" s="585"/>
      <c r="E45" s="585"/>
      <c r="F45" s="586"/>
      <c r="G45" s="113" t="s">
        <v>257</v>
      </c>
      <c r="H45" s="184" t="s">
        <v>260</v>
      </c>
      <c r="I45" s="185">
        <v>18</v>
      </c>
      <c r="J45" s="184">
        <v>89</v>
      </c>
      <c r="K45" s="185">
        <v>19</v>
      </c>
      <c r="L45" s="184">
        <v>79</v>
      </c>
      <c r="M45" s="186">
        <v>19</v>
      </c>
      <c r="N45" s="114">
        <v>62</v>
      </c>
      <c r="Q45" s="123" t="str">
        <f>C45</f>
        <v>31 水力発電施設、ずい道等新設事業</v>
      </c>
    </row>
    <row r="46" spans="3:19" ht="13.5" x14ac:dyDescent="0.15">
      <c r="C46" s="584" t="s">
        <v>150</v>
      </c>
      <c r="D46" s="585"/>
      <c r="E46" s="585"/>
      <c r="F46" s="586"/>
      <c r="G46" s="115" t="s">
        <v>258</v>
      </c>
      <c r="H46" s="187" t="s">
        <v>257</v>
      </c>
      <c r="I46" s="188">
        <v>20</v>
      </c>
      <c r="J46" s="187">
        <v>16</v>
      </c>
      <c r="K46" s="188">
        <v>20</v>
      </c>
      <c r="L46" s="187">
        <v>11</v>
      </c>
      <c r="M46" s="189">
        <v>19</v>
      </c>
      <c r="N46" s="116">
        <v>11</v>
      </c>
      <c r="Q46" s="123" t="str">
        <f t="shared" ref="Q46:Q53" si="0">C46</f>
        <v>32 道路新設事業</v>
      </c>
    </row>
    <row r="47" spans="3:19" ht="13.5" x14ac:dyDescent="0.15">
      <c r="C47" s="584" t="s">
        <v>151</v>
      </c>
      <c r="D47" s="585"/>
      <c r="E47" s="585"/>
      <c r="F47" s="586"/>
      <c r="G47" s="115" t="s">
        <v>257</v>
      </c>
      <c r="H47" s="187" t="s">
        <v>260</v>
      </c>
      <c r="I47" s="188">
        <v>18</v>
      </c>
      <c r="J47" s="187">
        <v>10</v>
      </c>
      <c r="K47" s="188">
        <v>18</v>
      </c>
      <c r="L47" s="187">
        <v>9</v>
      </c>
      <c r="M47" s="189">
        <v>17</v>
      </c>
      <c r="N47" s="116">
        <v>9</v>
      </c>
      <c r="Q47" s="123" t="str">
        <f t="shared" si="0"/>
        <v>33 舗装工事業</v>
      </c>
      <c r="S47" s="123"/>
    </row>
    <row r="48" spans="3:19" ht="13.5" x14ac:dyDescent="0.15">
      <c r="C48" s="584" t="s">
        <v>152</v>
      </c>
      <c r="D48" s="585"/>
      <c r="E48" s="585"/>
      <c r="F48" s="586"/>
      <c r="G48" s="115" t="s">
        <v>259</v>
      </c>
      <c r="H48" s="187" t="s">
        <v>261</v>
      </c>
      <c r="I48" s="188">
        <v>23</v>
      </c>
      <c r="J48" s="187">
        <v>17</v>
      </c>
      <c r="K48" s="188">
        <v>25</v>
      </c>
      <c r="L48" s="187">
        <v>9.5</v>
      </c>
      <c r="M48" s="189">
        <v>24</v>
      </c>
      <c r="N48" s="116">
        <v>9</v>
      </c>
      <c r="Q48" s="123" t="str">
        <f t="shared" si="0"/>
        <v>34 鉄道又は軌道新設事業</v>
      </c>
    </row>
    <row r="49" spans="2:19" ht="13.5" x14ac:dyDescent="0.15">
      <c r="C49" s="584" t="s">
        <v>153</v>
      </c>
      <c r="D49" s="585"/>
      <c r="E49" s="585"/>
      <c r="F49" s="586"/>
      <c r="G49" s="115" t="s">
        <v>257</v>
      </c>
      <c r="H49" s="187" t="s">
        <v>258</v>
      </c>
      <c r="I49" s="188">
        <v>21</v>
      </c>
      <c r="J49" s="187">
        <v>13</v>
      </c>
      <c r="K49" s="188">
        <v>23</v>
      </c>
      <c r="L49" s="187">
        <v>11</v>
      </c>
      <c r="M49" s="189">
        <v>23</v>
      </c>
      <c r="N49" s="116">
        <v>9.5</v>
      </c>
      <c r="Q49" s="123" t="str">
        <f t="shared" si="0"/>
        <v>35 建築事業
（既設建築物設備工事業を除く）</v>
      </c>
    </row>
    <row r="50" spans="2:19" ht="13.5" x14ac:dyDescent="0.15">
      <c r="C50" s="584" t="s">
        <v>154</v>
      </c>
      <c r="D50" s="585"/>
      <c r="E50" s="585"/>
      <c r="F50" s="586"/>
      <c r="G50" s="115" t="s">
        <v>260</v>
      </c>
      <c r="H50" s="187" t="s">
        <v>260</v>
      </c>
      <c r="I50" s="188">
        <v>22</v>
      </c>
      <c r="J50" s="187">
        <v>15</v>
      </c>
      <c r="K50" s="188">
        <v>23</v>
      </c>
      <c r="L50" s="187">
        <v>15</v>
      </c>
      <c r="M50" s="189">
        <v>23</v>
      </c>
      <c r="N50" s="116">
        <v>12</v>
      </c>
      <c r="Q50" s="123" t="str">
        <f t="shared" si="0"/>
        <v>38 既設建築物設備工事業</v>
      </c>
    </row>
    <row r="51" spans="2:19" ht="13.5" x14ac:dyDescent="0.15">
      <c r="C51" s="584" t="s">
        <v>155</v>
      </c>
      <c r="D51" s="585"/>
      <c r="E51" s="585"/>
      <c r="F51" s="586"/>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x14ac:dyDescent="0.15">
      <c r="C52" s="584" t="s">
        <v>156</v>
      </c>
      <c r="D52" s="585"/>
      <c r="E52" s="585"/>
      <c r="F52" s="586"/>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x14ac:dyDescent="0.2">
      <c r="C53" s="587" t="s">
        <v>157</v>
      </c>
      <c r="D53" s="588"/>
      <c r="E53" s="588"/>
      <c r="F53" s="589"/>
      <c r="G53" s="117" t="s">
        <v>258</v>
      </c>
      <c r="H53" s="190" t="s">
        <v>259</v>
      </c>
      <c r="I53" s="191">
        <v>23</v>
      </c>
      <c r="J53" s="190">
        <v>19</v>
      </c>
      <c r="K53" s="191">
        <v>24</v>
      </c>
      <c r="L53" s="190">
        <v>17</v>
      </c>
      <c r="M53" s="192">
        <v>24</v>
      </c>
      <c r="N53" s="118">
        <v>15</v>
      </c>
      <c r="Q53" s="123" t="str">
        <f t="shared" si="0"/>
        <v>37 その他の建設事業</v>
      </c>
    </row>
    <row r="55" spans="2:19" x14ac:dyDescent="0.15">
      <c r="C55" s="85" t="s">
        <v>158</v>
      </c>
    </row>
    <row r="56" spans="2:19" x14ac:dyDescent="0.15">
      <c r="C56" s="85" t="s">
        <v>159</v>
      </c>
    </row>
    <row r="59" spans="2:19" x14ac:dyDescent="0.15">
      <c r="B59" s="85" t="s">
        <v>163</v>
      </c>
    </row>
    <row r="60" spans="2:19" x14ac:dyDescent="0.15">
      <c r="C60" s="85" t="s">
        <v>164</v>
      </c>
      <c r="D60" s="2"/>
      <c r="E60" s="2"/>
      <c r="F60" s="2"/>
      <c r="G60" s="2"/>
      <c r="H60" s="2"/>
      <c r="I60" s="2"/>
    </row>
    <row r="61" spans="2:19" ht="11.25" customHeight="1" x14ac:dyDescent="0.15">
      <c r="C61" s="90"/>
      <c r="D61" s="90"/>
    </row>
    <row r="62" spans="2:19" ht="11.25" customHeight="1" x14ac:dyDescent="0.15">
      <c r="C62" s="90"/>
      <c r="D62" s="90" t="s">
        <v>165</v>
      </c>
    </row>
    <row r="65" spans="2:10" x14ac:dyDescent="0.15">
      <c r="B65" s="85" t="s">
        <v>175</v>
      </c>
    </row>
    <row r="66" spans="2:10" ht="12" thickBot="1" x14ac:dyDescent="0.2">
      <c r="C66" s="85" t="s">
        <v>176</v>
      </c>
      <c r="D66" s="2"/>
    </row>
    <row r="67" spans="2:10" ht="13.5" x14ac:dyDescent="0.15">
      <c r="C67" s="583" t="s">
        <v>72</v>
      </c>
      <c r="D67" s="264"/>
      <c r="E67" s="264"/>
      <c r="F67" s="264"/>
      <c r="G67" s="264"/>
      <c r="H67" s="264"/>
      <c r="I67" s="264"/>
      <c r="J67" s="265"/>
    </row>
    <row r="68" spans="2:10" ht="11.25" customHeight="1" x14ac:dyDescent="0.15">
      <c r="C68" s="617" t="str">
        <f>$C$14&amp;CHAR(10)&amp;"以前のもの"&amp;CHAR(10)&amp;"(計算に使用しない)"</f>
        <v>平成19年3月31日
以前のもの
(計算に使用しない)</v>
      </c>
      <c r="D68" s="618"/>
      <c r="E68" s="623" t="str">
        <f>$E$14&amp;CHAR(10)&amp;"以前のもの"</f>
        <v>平成27年3月31日
以前のもの</v>
      </c>
      <c r="F68" s="623"/>
      <c r="G68" s="623" t="str">
        <f>$G$14&amp;CHAR(10)&amp;"以前のもの"</f>
        <v>平成30年3月31日
以前のもの</v>
      </c>
      <c r="H68" s="623"/>
      <c r="I68" s="623" t="str">
        <f>$I$14&amp;CHAR(10)&amp;"以降のもの"</f>
        <v>平成30年4月1日
以降のもの</v>
      </c>
      <c r="J68" s="626"/>
    </row>
    <row r="69" spans="2:10" x14ac:dyDescent="0.15">
      <c r="C69" s="619"/>
      <c r="D69" s="620"/>
      <c r="E69" s="624"/>
      <c r="F69" s="624"/>
      <c r="G69" s="624"/>
      <c r="H69" s="624"/>
      <c r="I69" s="624"/>
      <c r="J69" s="627"/>
    </row>
    <row r="70" spans="2:10" x14ac:dyDescent="0.15">
      <c r="C70" s="619"/>
      <c r="D70" s="620"/>
      <c r="E70" s="624"/>
      <c r="F70" s="624"/>
      <c r="G70" s="624"/>
      <c r="H70" s="624"/>
      <c r="I70" s="624"/>
      <c r="J70" s="627"/>
    </row>
    <row r="71" spans="2:10" x14ac:dyDescent="0.15">
      <c r="C71" s="621"/>
      <c r="D71" s="622"/>
      <c r="E71" s="625"/>
      <c r="F71" s="625"/>
      <c r="G71" s="625"/>
      <c r="H71" s="625"/>
      <c r="I71" s="625"/>
      <c r="J71" s="628"/>
    </row>
    <row r="72" spans="2:10" ht="12" thickBot="1" x14ac:dyDescent="0.2">
      <c r="C72" s="629" t="s">
        <v>177</v>
      </c>
      <c r="D72" s="630"/>
      <c r="E72" s="631">
        <v>0.6</v>
      </c>
      <c r="F72" s="632"/>
      <c r="G72" s="631">
        <v>0.6</v>
      </c>
      <c r="H72" s="632"/>
      <c r="I72" s="631">
        <v>0.6</v>
      </c>
      <c r="J72" s="633"/>
    </row>
    <row r="73" spans="2:10" x14ac:dyDescent="0.15">
      <c r="C73" s="85" t="s">
        <v>181</v>
      </c>
    </row>
    <row r="76" spans="2:10" x14ac:dyDescent="0.15">
      <c r="B76" s="85" t="s">
        <v>229</v>
      </c>
    </row>
    <row r="77" spans="2:10" x14ac:dyDescent="0.15">
      <c r="C77" s="85" t="s">
        <v>236</v>
      </c>
      <c r="D77" s="2"/>
      <c r="E77" s="2"/>
      <c r="F77" s="2"/>
      <c r="G77" s="2"/>
      <c r="H77" s="2"/>
      <c r="I77" s="2"/>
    </row>
    <row r="78" spans="2:10" x14ac:dyDescent="0.15">
      <c r="C78" s="562" t="str">
        <f>"工事開始日が"&amp;CHAR(10)&amp;$C$84&amp;CHAR(10)&amp;"以前のもの"</f>
        <v>工事開始日が
平成25年9月30日
以前のもの</v>
      </c>
      <c r="D78" s="563"/>
      <c r="E78" s="562" t="str">
        <f>"工事開始日が"&amp;CHAR(10)&amp;$E$84&amp;"～"&amp;$G$84&amp;CHAR(10)&amp;"までのもの"</f>
        <v>工事開始日が
平成25年10月1日～平成27年3月31日
までのもの</v>
      </c>
      <c r="F78" s="568"/>
      <c r="G78" s="568"/>
      <c r="H78" s="563"/>
      <c r="I78" s="562" t="str">
        <f>"工事開始日が"&amp;CHAR(10)&amp;$I$84&amp;CHAR(10)&amp;"以降のもの"</f>
        <v>工事開始日が
平成27年4月1日
以降のもの</v>
      </c>
      <c r="J78" s="563"/>
    </row>
    <row r="79" spans="2:10" x14ac:dyDescent="0.15">
      <c r="C79" s="564"/>
      <c r="D79" s="565"/>
      <c r="E79" s="564"/>
      <c r="F79" s="569"/>
      <c r="G79" s="569"/>
      <c r="H79" s="565"/>
      <c r="I79" s="564"/>
      <c r="J79" s="565"/>
    </row>
    <row r="80" spans="2:10" x14ac:dyDescent="0.15">
      <c r="C80" s="566"/>
      <c r="D80" s="567"/>
      <c r="E80" s="566"/>
      <c r="F80" s="570"/>
      <c r="G80" s="570"/>
      <c r="H80" s="567"/>
      <c r="I80" s="566"/>
      <c r="J80" s="567"/>
    </row>
    <row r="81" spans="3:10" x14ac:dyDescent="0.15">
      <c r="C81" s="571" t="s">
        <v>232</v>
      </c>
      <c r="D81" s="572"/>
      <c r="E81" s="571" t="s">
        <v>233</v>
      </c>
      <c r="F81" s="573"/>
      <c r="G81" s="573"/>
      <c r="H81" s="572"/>
      <c r="I81" s="571" t="s">
        <v>232</v>
      </c>
      <c r="J81" s="572"/>
    </row>
    <row r="82" spans="3:10" x14ac:dyDescent="0.15">
      <c r="C82" s="122" t="s">
        <v>0</v>
      </c>
      <c r="D82" s="124" t="s">
        <v>167</v>
      </c>
      <c r="E82" s="122" t="s">
        <v>0</v>
      </c>
      <c r="F82" s="124" t="s">
        <v>167</v>
      </c>
      <c r="G82" s="122" t="s">
        <v>0</v>
      </c>
      <c r="H82" s="124" t="s">
        <v>167</v>
      </c>
      <c r="I82" s="122" t="s">
        <v>0</v>
      </c>
      <c r="J82" s="124" t="s">
        <v>167</v>
      </c>
    </row>
    <row r="83" spans="3:10" x14ac:dyDescent="0.15">
      <c r="C83" s="125">
        <v>2013</v>
      </c>
      <c r="D83" s="193" t="s">
        <v>230</v>
      </c>
      <c r="E83" s="194">
        <v>2013</v>
      </c>
      <c r="F83" s="193" t="s">
        <v>231</v>
      </c>
      <c r="G83" s="194">
        <v>2015</v>
      </c>
      <c r="H83" s="193" t="s">
        <v>168</v>
      </c>
      <c r="I83" s="194">
        <v>2015</v>
      </c>
      <c r="J83" s="193" t="s">
        <v>169</v>
      </c>
    </row>
    <row r="84" spans="3:10" x14ac:dyDescent="0.15">
      <c r="C84" s="558" t="str">
        <f>TEXT(DATE(LEFT(C83,4),1,1),"ggge年")&amp;D83</f>
        <v>平成25年9月30日</v>
      </c>
      <c r="D84" s="559"/>
      <c r="E84" s="558" t="str">
        <f>TEXT(DATE(LEFT(E83,4),1,1),"ggge年")&amp;F83</f>
        <v>平成25年10月1日</v>
      </c>
      <c r="F84" s="559"/>
      <c r="G84" s="558" t="str">
        <f>TEXT(DATE(LEFT(G83,4),1,1),"ggge年")&amp;H83</f>
        <v>平成27年3月31日</v>
      </c>
      <c r="H84" s="559"/>
      <c r="I84" s="558" t="str">
        <f>TEXT(DATE(LEFT(I83,4),1,1),"ggge年")&amp;J83</f>
        <v>平成27年4月1日</v>
      </c>
      <c r="J84" s="559"/>
    </row>
    <row r="85" spans="3:10" x14ac:dyDescent="0.15">
      <c r="C85" s="560">
        <f>DATEVALUE(C84)</f>
        <v>41547</v>
      </c>
      <c r="D85" s="561"/>
      <c r="E85" s="560">
        <f>DATEVALUE(E84)</f>
        <v>41548</v>
      </c>
      <c r="F85" s="561"/>
      <c r="G85" s="560">
        <f>DATEVALUE(G84)</f>
        <v>42094</v>
      </c>
      <c r="H85" s="561"/>
      <c r="I85" s="560">
        <f>DATEVALUE(I84)</f>
        <v>42095</v>
      </c>
      <c r="J85" s="56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user</cp:lastModifiedBy>
  <cp:lastPrinted>2022-03-18T04:07:35Z</cp:lastPrinted>
  <dcterms:created xsi:type="dcterms:W3CDTF">2007-02-15T04:02:24Z</dcterms:created>
  <dcterms:modified xsi:type="dcterms:W3CDTF">2025-04-09T05:22:47Z</dcterms:modified>
</cp:coreProperties>
</file>